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NRPortbl\Markets\322643\"/>
    </mc:Choice>
  </mc:AlternateContent>
  <bookViews>
    <workbookView xWindow="0" yWindow="0" windowWidth="25600" windowHeight="10190" tabRatio="885" activeTab="5"/>
  </bookViews>
  <sheets>
    <sheet name="Eg1-Lookback without Obsv Shift" sheetId="1" r:id="rId1"/>
    <sheet name="Eg2-Lookback with Obsrv Shift" sheetId="7" r:id="rId2"/>
    <sheet name="Eg3-Obsrv Shift-No Negative" sheetId="4" r:id="rId3"/>
    <sheet name="Eg4-Obsrv Shift-Negative" sheetId="3" r:id="rId4"/>
    <sheet name="Eg5-Lookback vs Obsrv Shift" sheetId="5" r:id="rId5"/>
    <sheet name="Eg6-Lookback with Floor" sheetId="8" r:id="rId6"/>
    <sheet name="Eg7-Obsrv Shift with Floor" sheetId="9" r:id="rId7"/>
  </sheets>
  <definedNames>
    <definedName name="_xlnm.Print_Area" localSheetId="0">'Eg1-Lookback without Obsv Shift'!$D$6:$T$33</definedName>
    <definedName name="_xlnm.Print_Area" localSheetId="1">'Eg2-Lookback with Obsrv Shift'!$D$6:$V$33</definedName>
    <definedName name="_xlnm.Print_Area" localSheetId="2">'Eg3-Obsrv Shift-No Negative'!$D$1:$R$29</definedName>
    <definedName name="_xlnm.Print_Area" localSheetId="3">'Eg4-Obsrv Shift-Negative'!$D$1:$R$28</definedName>
    <definedName name="_xlnm.Print_Area" localSheetId="5">'Eg6-Lookback with Floor'!$D$6:$U$33</definedName>
    <definedName name="_xlnm.Print_Area" localSheetId="6">'Eg7-Obsrv Shift with Floor'!$D$6:$W$33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0" i="9" l="1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W32" i="1" l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12" i="1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9" i="4"/>
  <c r="S8" i="4"/>
  <c r="G26" i="4" l="1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K12" i="9" l="1"/>
  <c r="AB32" i="9"/>
  <c r="AI30" i="9"/>
  <c r="L30" i="9"/>
  <c r="K30" i="9" s="1"/>
  <c r="H30" i="9"/>
  <c r="F30" i="9"/>
  <c r="AI29" i="9"/>
  <c r="L29" i="9"/>
  <c r="K29" i="9" s="1"/>
  <c r="H29" i="9"/>
  <c r="F29" i="9"/>
  <c r="AI28" i="9"/>
  <c r="L28" i="9"/>
  <c r="K28" i="9" s="1"/>
  <c r="N28" i="9" s="1"/>
  <c r="H28" i="9"/>
  <c r="F28" i="9"/>
  <c r="AI27" i="9"/>
  <c r="L27" i="9"/>
  <c r="K27" i="9" s="1"/>
  <c r="H27" i="9"/>
  <c r="F27" i="9"/>
  <c r="AI26" i="9"/>
  <c r="L26" i="9"/>
  <c r="K26" i="9" s="1"/>
  <c r="H26" i="9"/>
  <c r="F26" i="9"/>
  <c r="AI25" i="9"/>
  <c r="L25" i="9"/>
  <c r="K25" i="9" s="1"/>
  <c r="H25" i="9"/>
  <c r="F25" i="9"/>
  <c r="AI24" i="9"/>
  <c r="L24" i="9"/>
  <c r="K24" i="9" s="1"/>
  <c r="H24" i="9"/>
  <c r="F24" i="9"/>
  <c r="AI23" i="9"/>
  <c r="L23" i="9"/>
  <c r="K23" i="9" s="1"/>
  <c r="H23" i="9"/>
  <c r="F23" i="9"/>
  <c r="N23" i="9" s="1"/>
  <c r="AI22" i="9"/>
  <c r="L22" i="9"/>
  <c r="K22" i="9" s="1"/>
  <c r="H22" i="9"/>
  <c r="F22" i="9"/>
  <c r="AI21" i="9"/>
  <c r="L21" i="9"/>
  <c r="K21" i="9" s="1"/>
  <c r="H21" i="9"/>
  <c r="F21" i="9"/>
  <c r="AI20" i="9"/>
  <c r="L20" i="9"/>
  <c r="K20" i="9" s="1"/>
  <c r="N20" i="9" s="1"/>
  <c r="H20" i="9"/>
  <c r="F20" i="9"/>
  <c r="AI19" i="9"/>
  <c r="L19" i="9"/>
  <c r="K19" i="9" s="1"/>
  <c r="H19" i="9"/>
  <c r="F19" i="9"/>
  <c r="AI18" i="9"/>
  <c r="L18" i="9"/>
  <c r="K18" i="9" s="1"/>
  <c r="H18" i="9"/>
  <c r="F18" i="9"/>
  <c r="AI17" i="9"/>
  <c r="L17" i="9"/>
  <c r="K17" i="9" s="1"/>
  <c r="H17" i="9"/>
  <c r="F17" i="9"/>
  <c r="AI16" i="9"/>
  <c r="L16" i="9"/>
  <c r="K16" i="9" s="1"/>
  <c r="H16" i="9"/>
  <c r="F16" i="9"/>
  <c r="AI15" i="9"/>
  <c r="L15" i="9"/>
  <c r="K15" i="9" s="1"/>
  <c r="H15" i="9"/>
  <c r="F15" i="9"/>
  <c r="AI14" i="9"/>
  <c r="L14" i="9"/>
  <c r="K14" i="9" s="1"/>
  <c r="H14" i="9"/>
  <c r="F14" i="9"/>
  <c r="AI13" i="9"/>
  <c r="U13" i="9"/>
  <c r="U14" i="9" s="1"/>
  <c r="AN14" i="9" s="1"/>
  <c r="M13" i="9"/>
  <c r="M14" i="9" s="1"/>
  <c r="M15" i="9" s="1"/>
  <c r="M16" i="9" s="1"/>
  <c r="M17" i="9" s="1"/>
  <c r="M18" i="9" s="1"/>
  <c r="M19" i="9" s="1"/>
  <c r="M20" i="9" s="1"/>
  <c r="M21" i="9" s="1"/>
  <c r="M22" i="9" s="1"/>
  <c r="M23" i="9" s="1"/>
  <c r="M24" i="9" s="1"/>
  <c r="M25" i="9" s="1"/>
  <c r="M26" i="9" s="1"/>
  <c r="M27" i="9" s="1"/>
  <c r="M28" i="9" s="1"/>
  <c r="M29" i="9" s="1"/>
  <c r="M30" i="9" s="1"/>
  <c r="L13" i="9"/>
  <c r="K13" i="9" s="1"/>
  <c r="H13" i="9"/>
  <c r="F13" i="9"/>
  <c r="AN12" i="9"/>
  <c r="AK12" i="9"/>
  <c r="AI12" i="9"/>
  <c r="AQ12" i="9" s="1"/>
  <c r="H12" i="9"/>
  <c r="F12" i="9"/>
  <c r="H32" i="9" l="1"/>
  <c r="N15" i="9"/>
  <c r="N25" i="9"/>
  <c r="N17" i="9"/>
  <c r="AQ13" i="9"/>
  <c r="I12" i="9"/>
  <c r="X12" i="9"/>
  <c r="N14" i="9"/>
  <c r="I13" i="9"/>
  <c r="I14" i="9" s="1"/>
  <c r="I15" i="9" s="1"/>
  <c r="I16" i="9" s="1"/>
  <c r="I17" i="9" s="1"/>
  <c r="I18" i="9" s="1"/>
  <c r="I19" i="9" s="1"/>
  <c r="I20" i="9" s="1"/>
  <c r="I21" i="9" s="1"/>
  <c r="I22" i="9" s="1"/>
  <c r="I23" i="9" s="1"/>
  <c r="I24" i="9" s="1"/>
  <c r="I25" i="9" s="1"/>
  <c r="I26" i="9" s="1"/>
  <c r="I27" i="9" s="1"/>
  <c r="I28" i="9" s="1"/>
  <c r="I29" i="9" s="1"/>
  <c r="I30" i="9" s="1"/>
  <c r="N16" i="9"/>
  <c r="N18" i="9"/>
  <c r="N26" i="9"/>
  <c r="N30" i="9"/>
  <c r="N19" i="9"/>
  <c r="N12" i="9"/>
  <c r="O12" i="9" s="1"/>
  <c r="N27" i="9"/>
  <c r="N24" i="9"/>
  <c r="N13" i="9"/>
  <c r="N21" i="9"/>
  <c r="N29" i="9"/>
  <c r="N22" i="9"/>
  <c r="X14" i="9"/>
  <c r="AK14" i="9"/>
  <c r="AQ14" i="9"/>
  <c r="Y14" i="9"/>
  <c r="U15" i="9"/>
  <c r="G12" i="9"/>
  <c r="G13" i="9" s="1"/>
  <c r="G14" i="9" s="1"/>
  <c r="G15" i="9" s="1"/>
  <c r="G16" i="9" s="1"/>
  <c r="G17" i="9" s="1"/>
  <c r="G18" i="9" s="1"/>
  <c r="G19" i="9" s="1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G30" i="9" s="1"/>
  <c r="AK13" i="9"/>
  <c r="X13" i="9"/>
  <c r="F32" i="9"/>
  <c r="Y12" i="9"/>
  <c r="Y13" i="9"/>
  <c r="AN13" i="9"/>
  <c r="P12" i="9" l="1"/>
  <c r="Q12" i="9" s="1"/>
  <c r="O13" i="9"/>
  <c r="O14" i="9" s="1"/>
  <c r="P14" i="9" s="1"/>
  <c r="Q14" i="9" s="1"/>
  <c r="AC15" i="9" s="1"/>
  <c r="X15" i="9"/>
  <c r="AK15" i="9"/>
  <c r="U16" i="9"/>
  <c r="AN15" i="9"/>
  <c r="Y15" i="9"/>
  <c r="O15" i="9"/>
  <c r="AQ15" i="9"/>
  <c r="AO12" i="9" l="1"/>
  <c r="AL12" i="9"/>
  <c r="AR12" i="9"/>
  <c r="AC13" i="9"/>
  <c r="P13" i="9"/>
  <c r="Q13" i="9" s="1"/>
  <c r="P15" i="9"/>
  <c r="Q15" i="9" s="1"/>
  <c r="O16" i="9"/>
  <c r="AD15" i="9"/>
  <c r="AE15" i="9" s="1"/>
  <c r="U17" i="9"/>
  <c r="AN16" i="9"/>
  <c r="Y16" i="9"/>
  <c r="X16" i="9"/>
  <c r="AK16" i="9"/>
  <c r="AQ16" i="9"/>
  <c r="W12" i="9"/>
  <c r="Z12" i="9" s="1"/>
  <c r="S12" i="9"/>
  <c r="AD13" i="9"/>
  <c r="S14" i="9" l="1"/>
  <c r="AO14" i="9"/>
  <c r="AR14" i="9"/>
  <c r="AL14" i="9"/>
  <c r="W14" i="9"/>
  <c r="Z14" i="9" s="1"/>
  <c r="AC14" i="9"/>
  <c r="AD14" i="9" s="1"/>
  <c r="AC16" i="9"/>
  <c r="P16" i="9"/>
  <c r="Q16" i="9" s="1"/>
  <c r="O17" i="9"/>
  <c r="AK17" i="9"/>
  <c r="AN17" i="9"/>
  <c r="Y17" i="9"/>
  <c r="U18" i="9"/>
  <c r="X17" i="9"/>
  <c r="AQ17" i="9"/>
  <c r="AE13" i="9"/>
  <c r="AO13" i="9" l="1"/>
  <c r="AL13" i="9"/>
  <c r="AR13" i="9"/>
  <c r="AR15" i="9"/>
  <c r="AO15" i="9"/>
  <c r="AL15" i="9"/>
  <c r="S13" i="9"/>
  <c r="W13" i="9"/>
  <c r="Z13" i="9" s="1"/>
  <c r="AD16" i="9"/>
  <c r="P17" i="9"/>
  <c r="Q17" i="9" s="1"/>
  <c r="O18" i="9"/>
  <c r="AC17" i="9"/>
  <c r="AE14" i="9"/>
  <c r="AK18" i="9"/>
  <c r="U19" i="9"/>
  <c r="AN18" i="9"/>
  <c r="Y18" i="9"/>
  <c r="X18" i="9"/>
  <c r="AQ18" i="9"/>
  <c r="S15" i="9"/>
  <c r="W15" i="9"/>
  <c r="Z15" i="9" s="1"/>
  <c r="AO16" i="9" l="1"/>
  <c r="AR16" i="9"/>
  <c r="AL16" i="9"/>
  <c r="S16" i="9"/>
  <c r="W16" i="9"/>
  <c r="Z16" i="9" s="1"/>
  <c r="AD17" i="9"/>
  <c r="AE17" i="9" s="1"/>
  <c r="P18" i="9"/>
  <c r="Q18" i="9" s="1"/>
  <c r="O19" i="9"/>
  <c r="AE16" i="9"/>
  <c r="AC18" i="9"/>
  <c r="U20" i="9"/>
  <c r="AN19" i="9"/>
  <c r="Y19" i="9"/>
  <c r="X19" i="9"/>
  <c r="AK19" i="9"/>
  <c r="AQ19" i="9"/>
  <c r="AO17" i="9" l="1"/>
  <c r="AR17" i="9"/>
  <c r="AL17" i="9"/>
  <c r="P19" i="9"/>
  <c r="Q19" i="9" s="1"/>
  <c r="O20" i="9"/>
  <c r="AC19" i="9"/>
  <c r="S17" i="9"/>
  <c r="W17" i="9"/>
  <c r="Z17" i="9" s="1"/>
  <c r="AD18" i="9"/>
  <c r="AE18" i="9" s="1"/>
  <c r="AK20" i="9"/>
  <c r="U21" i="9"/>
  <c r="X20" i="9"/>
  <c r="AN20" i="9"/>
  <c r="Y20" i="9"/>
  <c r="AQ20" i="9"/>
  <c r="AO18" i="9" l="1"/>
  <c r="AL18" i="9"/>
  <c r="AR18" i="9"/>
  <c r="AD19" i="9"/>
  <c r="AE19" i="9" s="1"/>
  <c r="S18" i="9"/>
  <c r="W18" i="9"/>
  <c r="Z18" i="9" s="1"/>
  <c r="U22" i="9"/>
  <c r="AN21" i="9"/>
  <c r="Y21" i="9"/>
  <c r="X21" i="9"/>
  <c r="AK21" i="9"/>
  <c r="AQ21" i="9"/>
  <c r="P20" i="9"/>
  <c r="Q20" i="9" s="1"/>
  <c r="AC21" i="9" s="1"/>
  <c r="O21" i="9"/>
  <c r="AC20" i="9"/>
  <c r="AR19" i="9" l="1"/>
  <c r="AL19" i="9"/>
  <c r="AO19" i="9"/>
  <c r="S19" i="9"/>
  <c r="W19" i="9"/>
  <c r="Z19" i="9" s="1"/>
  <c r="AD20" i="9"/>
  <c r="AE20" i="9" s="1"/>
  <c r="U23" i="9"/>
  <c r="AN22" i="9"/>
  <c r="Y22" i="9"/>
  <c r="X22" i="9"/>
  <c r="AK22" i="9"/>
  <c r="AQ22" i="9"/>
  <c r="P21" i="9"/>
  <c r="Q21" i="9" s="1"/>
  <c r="O22" i="9"/>
  <c r="AL20" i="9" l="1"/>
  <c r="AR20" i="9"/>
  <c r="AO20" i="9"/>
  <c r="AD21" i="9"/>
  <c r="AE21" i="9" s="1"/>
  <c r="S20" i="9"/>
  <c r="W20" i="9"/>
  <c r="Z20" i="9" s="1"/>
  <c r="P22" i="9"/>
  <c r="Q22" i="9" s="1"/>
  <c r="O23" i="9"/>
  <c r="AC22" i="9"/>
  <c r="U24" i="9"/>
  <c r="AN23" i="9"/>
  <c r="Y23" i="9"/>
  <c r="X23" i="9"/>
  <c r="AK23" i="9"/>
  <c r="AQ23" i="9"/>
  <c r="AO21" i="9" l="1"/>
  <c r="AR21" i="9"/>
  <c r="AL21" i="9"/>
  <c r="AD22" i="9"/>
  <c r="AE22" i="9" s="1"/>
  <c r="S21" i="9"/>
  <c r="W21" i="9"/>
  <c r="Z21" i="9" s="1"/>
  <c r="AQ24" i="9"/>
  <c r="U25" i="9"/>
  <c r="AN24" i="9"/>
  <c r="Y24" i="9"/>
  <c r="X24" i="9"/>
  <c r="AK24" i="9"/>
  <c r="P23" i="9"/>
  <c r="Q23" i="9" s="1"/>
  <c r="O24" i="9"/>
  <c r="AC23" i="9"/>
  <c r="AR22" i="9" l="1"/>
  <c r="AL22" i="9"/>
  <c r="AO22" i="9"/>
  <c r="AC24" i="9"/>
  <c r="X25" i="9"/>
  <c r="AK25" i="9"/>
  <c r="U26" i="9"/>
  <c r="Y25" i="9"/>
  <c r="AN25" i="9"/>
  <c r="AQ25" i="9"/>
  <c r="P24" i="9"/>
  <c r="Q24" i="9" s="1"/>
  <c r="O25" i="9"/>
  <c r="S22" i="9"/>
  <c r="W22" i="9"/>
  <c r="Z22" i="9" s="1"/>
  <c r="AD23" i="9"/>
  <c r="AE23" i="9" s="1"/>
  <c r="AL23" i="9" l="1"/>
  <c r="AO23" i="9"/>
  <c r="AR23" i="9"/>
  <c r="P25" i="9"/>
  <c r="Q25" i="9" s="1"/>
  <c r="O26" i="9"/>
  <c r="AC25" i="9"/>
  <c r="S23" i="9"/>
  <c r="W23" i="9"/>
  <c r="Z23" i="9" s="1"/>
  <c r="U27" i="9"/>
  <c r="AN26" i="9"/>
  <c r="Y26" i="9"/>
  <c r="X26" i="9"/>
  <c r="AK26" i="9"/>
  <c r="AQ26" i="9"/>
  <c r="AD24" i="9"/>
  <c r="AE24" i="9" s="1"/>
  <c r="AO24" i="9" l="1"/>
  <c r="AL24" i="9"/>
  <c r="AR24" i="9"/>
  <c r="AD25" i="9"/>
  <c r="AE25" i="9" s="1"/>
  <c r="S24" i="9"/>
  <c r="W24" i="9"/>
  <c r="Z24" i="9" s="1"/>
  <c r="U28" i="9"/>
  <c r="AN27" i="9"/>
  <c r="Y27" i="9"/>
  <c r="X27" i="9"/>
  <c r="AK27" i="9"/>
  <c r="AQ27" i="9"/>
  <c r="P26" i="9"/>
  <c r="Q26" i="9" s="1"/>
  <c r="O27" i="9"/>
  <c r="AC26" i="9"/>
  <c r="AO25" i="9" l="1"/>
  <c r="AR25" i="9"/>
  <c r="AL25" i="9"/>
  <c r="S25" i="9"/>
  <c r="W25" i="9"/>
  <c r="Z25" i="9" s="1"/>
  <c r="AC27" i="9"/>
  <c r="AD26" i="9"/>
  <c r="AE26" i="9" s="1"/>
  <c r="P27" i="9"/>
  <c r="Q27" i="9" s="1"/>
  <c r="O28" i="9"/>
  <c r="AK28" i="9"/>
  <c r="Y28" i="9"/>
  <c r="X28" i="9"/>
  <c r="U29" i="9"/>
  <c r="AN28" i="9"/>
  <c r="AQ28" i="9"/>
  <c r="AO26" i="9" l="1"/>
  <c r="AR26" i="9"/>
  <c r="AL26" i="9"/>
  <c r="S26" i="9"/>
  <c r="W26" i="9"/>
  <c r="Z26" i="9" s="1"/>
  <c r="AC28" i="9"/>
  <c r="P28" i="9"/>
  <c r="Q28" i="9" s="1"/>
  <c r="O29" i="9"/>
  <c r="U30" i="9"/>
  <c r="AN29" i="9"/>
  <c r="Y29" i="9"/>
  <c r="X29" i="9"/>
  <c r="AK29" i="9"/>
  <c r="AQ29" i="9"/>
  <c r="AD27" i="9"/>
  <c r="AE27" i="9" s="1"/>
  <c r="AO27" i="9" l="1"/>
  <c r="AL27" i="9"/>
  <c r="AR27" i="9"/>
  <c r="AN30" i="9"/>
  <c r="Y30" i="9"/>
  <c r="Y32" i="9" s="1"/>
  <c r="X30" i="9"/>
  <c r="X32" i="9" s="1"/>
  <c r="AK30" i="9"/>
  <c r="AQ30" i="9"/>
  <c r="P29" i="9"/>
  <c r="Q29" i="9" s="1"/>
  <c r="O30" i="9"/>
  <c r="P30" i="9" s="1"/>
  <c r="Q30" i="9" s="1"/>
  <c r="S27" i="9"/>
  <c r="W27" i="9"/>
  <c r="Z27" i="9" s="1"/>
  <c r="AD28" i="9"/>
  <c r="AE28" i="9" s="1"/>
  <c r="AC29" i="9"/>
  <c r="AL28" i="9" l="1"/>
  <c r="AR28" i="9"/>
  <c r="AO28" i="9"/>
  <c r="S30" i="9"/>
  <c r="AC30" i="9"/>
  <c r="S28" i="9"/>
  <c r="W28" i="9"/>
  <c r="Z28" i="9" s="1"/>
  <c r="AD29" i="9"/>
  <c r="AE29" i="9" s="1"/>
  <c r="AO29" i="9" l="1"/>
  <c r="AL29" i="9"/>
  <c r="AR29" i="9"/>
  <c r="AO30" i="9"/>
  <c r="AL30" i="9"/>
  <c r="AR30" i="9"/>
  <c r="W30" i="9"/>
  <c r="Z30" i="9" s="1"/>
  <c r="AD30" i="9"/>
  <c r="AD32" i="9" s="1"/>
  <c r="AC32" i="9"/>
  <c r="W34" i="9" s="1"/>
  <c r="S29" i="9"/>
  <c r="W29" i="9"/>
  <c r="Z29" i="9" s="1"/>
  <c r="Z32" i="9" l="1"/>
  <c r="AL32" i="9"/>
  <c r="AO32" i="9"/>
  <c r="W32" i="9"/>
  <c r="D3" i="9" s="1"/>
  <c r="AE30" i="9"/>
  <c r="AE32" i="9" s="1"/>
  <c r="AR32" i="9"/>
  <c r="D2" i="9"/>
  <c r="G3" i="9" l="1"/>
  <c r="W36" i="9"/>
  <c r="D4" i="9"/>
  <c r="G2" i="9"/>
  <c r="G4" i="9" l="1"/>
  <c r="I27" i="8"/>
  <c r="I12" i="8"/>
  <c r="Z32" i="8"/>
  <c r="AG30" i="8"/>
  <c r="J30" i="8"/>
  <c r="I30" i="8" s="1"/>
  <c r="L30" i="8" s="1"/>
  <c r="F30" i="8"/>
  <c r="AG29" i="8"/>
  <c r="J29" i="8"/>
  <c r="I29" i="8" s="1"/>
  <c r="F29" i="8"/>
  <c r="AG28" i="8"/>
  <c r="J28" i="8"/>
  <c r="I28" i="8" s="1"/>
  <c r="L28" i="8" s="1"/>
  <c r="F28" i="8"/>
  <c r="AG27" i="8"/>
  <c r="J27" i="8"/>
  <c r="F27" i="8"/>
  <c r="AG26" i="8"/>
  <c r="J26" i="8"/>
  <c r="I26" i="8" s="1"/>
  <c r="F26" i="8"/>
  <c r="AG25" i="8"/>
  <c r="J25" i="8"/>
  <c r="I25" i="8" s="1"/>
  <c r="F25" i="8"/>
  <c r="AG24" i="8"/>
  <c r="J24" i="8"/>
  <c r="I24" i="8" s="1"/>
  <c r="L24" i="8" s="1"/>
  <c r="F24" i="8"/>
  <c r="AG23" i="8"/>
  <c r="J23" i="8"/>
  <c r="I23" i="8" s="1"/>
  <c r="F23" i="8"/>
  <c r="AG22" i="8"/>
  <c r="J22" i="8"/>
  <c r="I22" i="8" s="1"/>
  <c r="L22" i="8" s="1"/>
  <c r="F22" i="8"/>
  <c r="AG21" i="8"/>
  <c r="J21" i="8"/>
  <c r="I21" i="8" s="1"/>
  <c r="F21" i="8"/>
  <c r="AG20" i="8"/>
  <c r="J20" i="8"/>
  <c r="I20" i="8" s="1"/>
  <c r="L20" i="8" s="1"/>
  <c r="F20" i="8"/>
  <c r="AG19" i="8"/>
  <c r="J19" i="8"/>
  <c r="I19" i="8" s="1"/>
  <c r="F19" i="8"/>
  <c r="AG18" i="8"/>
  <c r="J18" i="8"/>
  <c r="I18" i="8" s="1"/>
  <c r="L18" i="8" s="1"/>
  <c r="F18" i="8"/>
  <c r="AG17" i="8"/>
  <c r="J17" i="8"/>
  <c r="I17" i="8" s="1"/>
  <c r="F17" i="8"/>
  <c r="AG16" i="8"/>
  <c r="J16" i="8"/>
  <c r="I16" i="8" s="1"/>
  <c r="L16" i="8" s="1"/>
  <c r="F16" i="8"/>
  <c r="AG15" i="8"/>
  <c r="J15" i="8"/>
  <c r="I15" i="8" s="1"/>
  <c r="F15" i="8"/>
  <c r="AG14" i="8"/>
  <c r="AO14" i="8" s="1"/>
  <c r="J14" i="8"/>
  <c r="I14" i="8" s="1"/>
  <c r="L14" i="8" s="1"/>
  <c r="F14" i="8"/>
  <c r="AG13" i="8"/>
  <c r="AO13" i="8" s="1"/>
  <c r="S13" i="8"/>
  <c r="S14" i="8" s="1"/>
  <c r="K13" i="8"/>
  <c r="K14" i="8" s="1"/>
  <c r="K15" i="8" s="1"/>
  <c r="K16" i="8" s="1"/>
  <c r="K17" i="8" s="1"/>
  <c r="K18" i="8" s="1"/>
  <c r="K19" i="8" s="1"/>
  <c r="K20" i="8" s="1"/>
  <c r="K21" i="8" s="1"/>
  <c r="K22" i="8" s="1"/>
  <c r="K23" i="8" s="1"/>
  <c r="K24" i="8" s="1"/>
  <c r="K25" i="8" s="1"/>
  <c r="K26" i="8" s="1"/>
  <c r="K27" i="8" s="1"/>
  <c r="K28" i="8" s="1"/>
  <c r="K29" i="8" s="1"/>
  <c r="K30" i="8" s="1"/>
  <c r="J13" i="8"/>
  <c r="I13" i="8" s="1"/>
  <c r="F13" i="8"/>
  <c r="AL12" i="8"/>
  <c r="AI12" i="8"/>
  <c r="AG12" i="8"/>
  <c r="AO12" i="8" s="1"/>
  <c r="F12" i="8"/>
  <c r="L13" i="8" l="1"/>
  <c r="L17" i="8"/>
  <c r="L25" i="8"/>
  <c r="L15" i="8"/>
  <c r="L23" i="8"/>
  <c r="AI13" i="8"/>
  <c r="L21" i="8"/>
  <c r="L29" i="8"/>
  <c r="AL13" i="8"/>
  <c r="L19" i="8"/>
  <c r="AI14" i="8"/>
  <c r="W14" i="8"/>
  <c r="AL14" i="8"/>
  <c r="S15" i="8"/>
  <c r="V14" i="8"/>
  <c r="L26" i="8"/>
  <c r="L27" i="8"/>
  <c r="AO15" i="8"/>
  <c r="L12" i="8"/>
  <c r="M12" i="8" s="1"/>
  <c r="M13" i="8" s="1"/>
  <c r="M14" i="8" s="1"/>
  <c r="M15" i="8" s="1"/>
  <c r="M16" i="8" s="1"/>
  <c r="M17" i="8" s="1"/>
  <c r="M18" i="8" s="1"/>
  <c r="M19" i="8" s="1"/>
  <c r="M20" i="8" s="1"/>
  <c r="M21" i="8" s="1"/>
  <c r="M22" i="8" s="1"/>
  <c r="M23" i="8" s="1"/>
  <c r="M24" i="8" s="1"/>
  <c r="M25" i="8" s="1"/>
  <c r="M26" i="8" s="1"/>
  <c r="M27" i="8" s="1"/>
  <c r="M28" i="8" s="1"/>
  <c r="M29" i="8" s="1"/>
  <c r="M30" i="8" s="1"/>
  <c r="V13" i="8"/>
  <c r="W13" i="8"/>
  <c r="G12" i="8"/>
  <c r="G13" i="8" s="1"/>
  <c r="G14" i="8" s="1"/>
  <c r="G15" i="8" s="1"/>
  <c r="G16" i="8" s="1"/>
  <c r="G17" i="8" s="1"/>
  <c r="G18" i="8" s="1"/>
  <c r="G19" i="8" s="1"/>
  <c r="G20" i="8" s="1"/>
  <c r="G21" i="8" s="1"/>
  <c r="G22" i="8" s="1"/>
  <c r="G23" i="8" s="1"/>
  <c r="G24" i="8" s="1"/>
  <c r="G25" i="8" s="1"/>
  <c r="G26" i="8" s="1"/>
  <c r="G27" i="8" s="1"/>
  <c r="G28" i="8" s="1"/>
  <c r="G29" i="8" s="1"/>
  <c r="G30" i="8" s="1"/>
  <c r="W12" i="8"/>
  <c r="V12" i="8"/>
  <c r="F32" i="8"/>
  <c r="W15" i="8"/>
  <c r="F13" i="7"/>
  <c r="M13" i="7" s="1"/>
  <c r="F14" i="7"/>
  <c r="M14" i="7" s="1"/>
  <c r="F15" i="7"/>
  <c r="M15" i="7" s="1"/>
  <c r="F16" i="7"/>
  <c r="M16" i="7" s="1"/>
  <c r="F17" i="7"/>
  <c r="M17" i="7" s="1"/>
  <c r="F18" i="7"/>
  <c r="M18" i="7" s="1"/>
  <c r="F19" i="7"/>
  <c r="M19" i="7" s="1"/>
  <c r="F20" i="7"/>
  <c r="M20" i="7" s="1"/>
  <c r="F21" i="7"/>
  <c r="M21" i="7" s="1"/>
  <c r="F22" i="7"/>
  <c r="M22" i="7" s="1"/>
  <c r="F23" i="7"/>
  <c r="M23" i="7" s="1"/>
  <c r="F24" i="7"/>
  <c r="M24" i="7" s="1"/>
  <c r="F25" i="7"/>
  <c r="M25" i="7" s="1"/>
  <c r="F26" i="7"/>
  <c r="M26" i="7" s="1"/>
  <c r="F27" i="7"/>
  <c r="M27" i="7" s="1"/>
  <c r="F28" i="7"/>
  <c r="M28" i="7" s="1"/>
  <c r="F29" i="7"/>
  <c r="M29" i="7" s="1"/>
  <c r="F30" i="7"/>
  <c r="M30" i="7" s="1"/>
  <c r="F12" i="7"/>
  <c r="M12" i="7" s="1"/>
  <c r="N12" i="7" s="1"/>
  <c r="AA32" i="7"/>
  <c r="AH30" i="7"/>
  <c r="K30" i="7"/>
  <c r="H30" i="7"/>
  <c r="AH29" i="7"/>
  <c r="K29" i="7"/>
  <c r="H29" i="7"/>
  <c r="AH28" i="7"/>
  <c r="K28" i="7"/>
  <c r="H28" i="7"/>
  <c r="AH27" i="7"/>
  <c r="K27" i="7"/>
  <c r="H27" i="7"/>
  <c r="AH26" i="7"/>
  <c r="K26" i="7"/>
  <c r="H26" i="7"/>
  <c r="AH25" i="7"/>
  <c r="K25" i="7"/>
  <c r="H25" i="7"/>
  <c r="AH24" i="7"/>
  <c r="K24" i="7"/>
  <c r="H24" i="7"/>
  <c r="AH23" i="7"/>
  <c r="K23" i="7"/>
  <c r="H23" i="7"/>
  <c r="AH22" i="7"/>
  <c r="K22" i="7"/>
  <c r="H22" i="7"/>
  <c r="AH21" i="7"/>
  <c r="K21" i="7"/>
  <c r="H21" i="7"/>
  <c r="AH20" i="7"/>
  <c r="K20" i="7"/>
  <c r="H20" i="7"/>
  <c r="AH19" i="7"/>
  <c r="K19" i="7"/>
  <c r="H19" i="7"/>
  <c r="AH18" i="7"/>
  <c r="K18" i="7"/>
  <c r="H18" i="7"/>
  <c r="AH17" i="7"/>
  <c r="K17" i="7"/>
  <c r="H17" i="7"/>
  <c r="AH16" i="7"/>
  <c r="K16" i="7"/>
  <c r="H16" i="7"/>
  <c r="AH15" i="7"/>
  <c r="K15" i="7"/>
  <c r="H15" i="7"/>
  <c r="AH14" i="7"/>
  <c r="K14" i="7"/>
  <c r="H14" i="7"/>
  <c r="AH13" i="7"/>
  <c r="T13" i="7"/>
  <c r="AM13" i="7" s="1"/>
  <c r="L13" i="7"/>
  <c r="L14" i="7" s="1"/>
  <c r="L15" i="7" s="1"/>
  <c r="L16" i="7" s="1"/>
  <c r="L17" i="7" s="1"/>
  <c r="L18" i="7" s="1"/>
  <c r="L19" i="7" s="1"/>
  <c r="L20" i="7" s="1"/>
  <c r="L21" i="7" s="1"/>
  <c r="L22" i="7" s="1"/>
  <c r="L23" i="7" s="1"/>
  <c r="L24" i="7" s="1"/>
  <c r="L25" i="7" s="1"/>
  <c r="L26" i="7" s="1"/>
  <c r="L27" i="7" s="1"/>
  <c r="L28" i="7" s="1"/>
  <c r="L29" i="7" s="1"/>
  <c r="L30" i="7" s="1"/>
  <c r="K13" i="7"/>
  <c r="H13" i="7"/>
  <c r="AM12" i="7"/>
  <c r="AJ12" i="7"/>
  <c r="AH12" i="7"/>
  <c r="AP12" i="7" s="1"/>
  <c r="H12" i="7"/>
  <c r="W12" i="7" s="1"/>
  <c r="N13" i="7" l="1"/>
  <c r="AL15" i="8"/>
  <c r="S16" i="8"/>
  <c r="AI15" i="8"/>
  <c r="V15" i="8"/>
  <c r="I12" i="7"/>
  <c r="I13" i="7" s="1"/>
  <c r="I14" i="7" s="1"/>
  <c r="I15" i="7" s="1"/>
  <c r="I16" i="7" s="1"/>
  <c r="I17" i="7" s="1"/>
  <c r="I18" i="7" s="1"/>
  <c r="I19" i="7" s="1"/>
  <c r="I20" i="7" s="1"/>
  <c r="I21" i="7" s="1"/>
  <c r="I22" i="7" s="1"/>
  <c r="I23" i="7" s="1"/>
  <c r="I24" i="7" s="1"/>
  <c r="I25" i="7" s="1"/>
  <c r="I26" i="7" s="1"/>
  <c r="I27" i="7" s="1"/>
  <c r="I28" i="7" s="1"/>
  <c r="I29" i="7" s="1"/>
  <c r="I30" i="7" s="1"/>
  <c r="N14" i="7"/>
  <c r="N15" i="7" s="1"/>
  <c r="N16" i="7" s="1"/>
  <c r="N17" i="7" s="1"/>
  <c r="N18" i="7" s="1"/>
  <c r="N19" i="7" s="1"/>
  <c r="N20" i="7" s="1"/>
  <c r="N21" i="7" s="1"/>
  <c r="N22" i="7" s="1"/>
  <c r="N23" i="7" s="1"/>
  <c r="N24" i="7" s="1"/>
  <c r="N25" i="7" s="1"/>
  <c r="N26" i="7" s="1"/>
  <c r="N27" i="7" s="1"/>
  <c r="N28" i="7" s="1"/>
  <c r="N29" i="7" s="1"/>
  <c r="N30" i="7" s="1"/>
  <c r="AP13" i="7"/>
  <c r="X12" i="7"/>
  <c r="N12" i="8"/>
  <c r="O12" i="8" s="1"/>
  <c r="F32" i="7"/>
  <c r="G12" i="7"/>
  <c r="H32" i="7"/>
  <c r="AJ13" i="7"/>
  <c r="T14" i="7"/>
  <c r="W13" i="7"/>
  <c r="X13" i="7"/>
  <c r="V16" i="8" l="1"/>
  <c r="W16" i="8"/>
  <c r="AO16" i="8"/>
  <c r="S17" i="8"/>
  <c r="AI16" i="8"/>
  <c r="AL16" i="8"/>
  <c r="G13" i="7"/>
  <c r="G14" i="7" s="1"/>
  <c r="G15" i="7" s="1"/>
  <c r="G16" i="7" s="1"/>
  <c r="G17" i="7" s="1"/>
  <c r="G18" i="7" s="1"/>
  <c r="G19" i="7" s="1"/>
  <c r="G20" i="7" s="1"/>
  <c r="G21" i="7" s="1"/>
  <c r="G22" i="7" s="1"/>
  <c r="G23" i="7" s="1"/>
  <c r="G24" i="7" s="1"/>
  <c r="G25" i="7" s="1"/>
  <c r="G26" i="7" s="1"/>
  <c r="G27" i="7" s="1"/>
  <c r="G28" i="7" s="1"/>
  <c r="G29" i="7" s="1"/>
  <c r="G30" i="7" s="1"/>
  <c r="O12" i="7"/>
  <c r="P12" i="7" s="1"/>
  <c r="V12" i="7" s="1"/>
  <c r="Y12" i="7" s="1"/>
  <c r="AA13" i="8"/>
  <c r="N13" i="8"/>
  <c r="O13" i="8" s="1"/>
  <c r="AM14" i="7"/>
  <c r="X14" i="7"/>
  <c r="W14" i="7"/>
  <c r="T15" i="7"/>
  <c r="AJ14" i="7"/>
  <c r="AP14" i="7"/>
  <c r="R12" i="7" l="1"/>
  <c r="AK12" i="7"/>
  <c r="AN12" i="7"/>
  <c r="AQ12" i="7"/>
  <c r="AJ12" i="8"/>
  <c r="AM12" i="8"/>
  <c r="AP12" i="8"/>
  <c r="AO17" i="8"/>
  <c r="V17" i="8"/>
  <c r="AL17" i="8"/>
  <c r="W17" i="8"/>
  <c r="AI17" i="8"/>
  <c r="S18" i="8"/>
  <c r="O14" i="7"/>
  <c r="P14" i="7" s="1"/>
  <c r="AB13" i="7"/>
  <c r="AC13" i="7" s="1"/>
  <c r="O13" i="7"/>
  <c r="P13" i="7" s="1"/>
  <c r="AB14" i="7"/>
  <c r="AC14" i="7" s="1"/>
  <c r="AD14" i="7" s="1"/>
  <c r="AA14" i="8"/>
  <c r="N14" i="8"/>
  <c r="O14" i="8" s="1"/>
  <c r="Q12" i="8"/>
  <c r="U12" i="8"/>
  <c r="X12" i="8" s="1"/>
  <c r="AB13" i="8"/>
  <c r="O15" i="7"/>
  <c r="P15" i="7" s="1"/>
  <c r="AD13" i="7"/>
  <c r="AM15" i="7"/>
  <c r="X15" i="7"/>
  <c r="W15" i="7"/>
  <c r="T16" i="7"/>
  <c r="AJ15" i="7"/>
  <c r="AP15" i="7"/>
  <c r="AN13" i="7" l="1"/>
  <c r="AK13" i="7"/>
  <c r="AQ13" i="7"/>
  <c r="AP13" i="8"/>
  <c r="AM13" i="8"/>
  <c r="AJ13" i="8"/>
  <c r="AO18" i="8"/>
  <c r="AI18" i="8"/>
  <c r="W18" i="8"/>
  <c r="S19" i="8"/>
  <c r="AL18" i="8"/>
  <c r="V18" i="8"/>
  <c r="R13" i="7"/>
  <c r="V13" i="7"/>
  <c r="Y13" i="7" s="1"/>
  <c r="AA15" i="8"/>
  <c r="AC13" i="8"/>
  <c r="AB14" i="8"/>
  <c r="U13" i="8"/>
  <c r="X13" i="8" s="1"/>
  <c r="Q13" i="8"/>
  <c r="N15" i="8"/>
  <c r="O15" i="8" s="1"/>
  <c r="O16" i="7"/>
  <c r="P16" i="7" s="1"/>
  <c r="AB15" i="7"/>
  <c r="W16" i="7"/>
  <c r="X16" i="7"/>
  <c r="T17" i="7"/>
  <c r="AJ16" i="7"/>
  <c r="AM16" i="7"/>
  <c r="AP16" i="7"/>
  <c r="AN14" i="7" l="1"/>
  <c r="AQ14" i="7"/>
  <c r="AK14" i="7"/>
  <c r="AP14" i="8"/>
  <c r="AM14" i="8"/>
  <c r="AJ14" i="8"/>
  <c r="V19" i="8"/>
  <c r="S20" i="8"/>
  <c r="AO19" i="8"/>
  <c r="AL19" i="8"/>
  <c r="AI19" i="8"/>
  <c r="W19" i="8"/>
  <c r="AA16" i="8"/>
  <c r="AC14" i="8"/>
  <c r="U14" i="8"/>
  <c r="X14" i="8" s="1"/>
  <c r="Q14" i="8"/>
  <c r="N16" i="8"/>
  <c r="O16" i="8" s="1"/>
  <c r="AB15" i="8"/>
  <c r="AC15" i="8" s="1"/>
  <c r="R14" i="7"/>
  <c r="V14" i="7"/>
  <c r="Y14" i="7" s="1"/>
  <c r="AC15" i="7"/>
  <c r="AD15" i="7" s="1"/>
  <c r="O17" i="7"/>
  <c r="P17" i="7" s="1"/>
  <c r="AB16" i="7"/>
  <c r="AC16" i="7" s="1"/>
  <c r="T18" i="7"/>
  <c r="AJ17" i="7"/>
  <c r="AM17" i="7"/>
  <c r="X17" i="7"/>
  <c r="W17" i="7"/>
  <c r="AP17" i="7"/>
  <c r="AQ15" i="7" l="1"/>
  <c r="AK15" i="7"/>
  <c r="AN15" i="7"/>
  <c r="AP15" i="8"/>
  <c r="AJ15" i="8"/>
  <c r="AM15" i="8"/>
  <c r="S21" i="8"/>
  <c r="AO20" i="8"/>
  <c r="W20" i="8"/>
  <c r="V20" i="8"/>
  <c r="AI20" i="8"/>
  <c r="AL20" i="8"/>
  <c r="Q15" i="8"/>
  <c r="U15" i="8"/>
  <c r="X15" i="8" s="1"/>
  <c r="N17" i="8"/>
  <c r="O17" i="8" s="1"/>
  <c r="AA17" i="8"/>
  <c r="AB16" i="8"/>
  <c r="AC16" i="8" s="1"/>
  <c r="AD16" i="7"/>
  <c r="R15" i="7"/>
  <c r="V15" i="7"/>
  <c r="Y15" i="7" s="1"/>
  <c r="O18" i="7"/>
  <c r="P18" i="7" s="1"/>
  <c r="AB17" i="7"/>
  <c r="AC17" i="7" s="1"/>
  <c r="AD17" i="7" s="1"/>
  <c r="T19" i="7"/>
  <c r="X18" i="7"/>
  <c r="AJ18" i="7"/>
  <c r="AM18" i="7"/>
  <c r="W18" i="7"/>
  <c r="AP18" i="7"/>
  <c r="AK16" i="7" l="1"/>
  <c r="AQ16" i="7"/>
  <c r="AN16" i="7"/>
  <c r="AM16" i="8"/>
  <c r="AJ16" i="8"/>
  <c r="AP16" i="8"/>
  <c r="AL21" i="8"/>
  <c r="W21" i="8"/>
  <c r="V21" i="8"/>
  <c r="AO21" i="8"/>
  <c r="S22" i="8"/>
  <c r="AI21" i="8"/>
  <c r="AB17" i="8"/>
  <c r="AC17" i="8" s="1"/>
  <c r="N18" i="8"/>
  <c r="O18" i="8" s="1"/>
  <c r="Q16" i="8"/>
  <c r="U16" i="8"/>
  <c r="X16" i="8" s="1"/>
  <c r="AA18" i="8"/>
  <c r="O19" i="7"/>
  <c r="P19" i="7" s="1"/>
  <c r="R16" i="7"/>
  <c r="V16" i="7"/>
  <c r="Y16" i="7" s="1"/>
  <c r="AB18" i="7"/>
  <c r="AC18" i="7" s="1"/>
  <c r="AD18" i="7" s="1"/>
  <c r="W19" i="7"/>
  <c r="AM19" i="7"/>
  <c r="X19" i="7"/>
  <c r="T20" i="7"/>
  <c r="AJ19" i="7"/>
  <c r="AP19" i="7"/>
  <c r="AK17" i="7" l="1"/>
  <c r="AN17" i="7"/>
  <c r="AQ17" i="7"/>
  <c r="AP17" i="8"/>
  <c r="AJ17" i="8"/>
  <c r="AM17" i="8"/>
  <c r="V22" i="8"/>
  <c r="S23" i="8"/>
  <c r="AI22" i="8"/>
  <c r="AO22" i="8"/>
  <c r="AL22" i="8"/>
  <c r="W22" i="8"/>
  <c r="N19" i="8"/>
  <c r="O19" i="8" s="1"/>
  <c r="AA19" i="8"/>
  <c r="Q17" i="8"/>
  <c r="U17" i="8"/>
  <c r="X17" i="8" s="1"/>
  <c r="AB18" i="8"/>
  <c r="AC18" i="8" s="1"/>
  <c r="O20" i="7"/>
  <c r="P20" i="7" s="1"/>
  <c r="R17" i="7"/>
  <c r="V17" i="7"/>
  <c r="Y17" i="7" s="1"/>
  <c r="AB19" i="7"/>
  <c r="AC19" i="7" s="1"/>
  <c r="AD19" i="7" s="1"/>
  <c r="AJ20" i="7"/>
  <c r="T21" i="7"/>
  <c r="AM20" i="7"/>
  <c r="X20" i="7"/>
  <c r="W20" i="7"/>
  <c r="AP20" i="7"/>
  <c r="AK18" i="7" l="1"/>
  <c r="AN18" i="7"/>
  <c r="AQ18" i="7"/>
  <c r="AP18" i="8"/>
  <c r="AM18" i="8"/>
  <c r="AJ18" i="8"/>
  <c r="S24" i="8"/>
  <c r="AL23" i="8"/>
  <c r="W23" i="8"/>
  <c r="AO23" i="8"/>
  <c r="AI23" i="8"/>
  <c r="V23" i="8"/>
  <c r="AB19" i="8"/>
  <c r="AC19" i="8" s="1"/>
  <c r="Q18" i="8"/>
  <c r="U18" i="8"/>
  <c r="X18" i="8" s="1"/>
  <c r="N20" i="8"/>
  <c r="O20" i="8" s="1"/>
  <c r="AA21" i="8" s="1"/>
  <c r="AA20" i="8"/>
  <c r="R18" i="7"/>
  <c r="V18" i="7"/>
  <c r="Y18" i="7" s="1"/>
  <c r="O21" i="7"/>
  <c r="P21" i="7" s="1"/>
  <c r="AB20" i="7"/>
  <c r="AM21" i="7"/>
  <c r="X21" i="7"/>
  <c r="W21" i="7"/>
  <c r="T22" i="7"/>
  <c r="AJ21" i="7"/>
  <c r="AP21" i="7"/>
  <c r="AQ19" i="7" l="1"/>
  <c r="AK19" i="7"/>
  <c r="AN19" i="7"/>
  <c r="AJ19" i="8"/>
  <c r="AM19" i="8"/>
  <c r="AP19" i="8"/>
  <c r="AL24" i="8"/>
  <c r="V24" i="8"/>
  <c r="AO24" i="8"/>
  <c r="S25" i="8"/>
  <c r="AI24" i="8"/>
  <c r="W24" i="8"/>
  <c r="Q19" i="8"/>
  <c r="U19" i="8"/>
  <c r="X19" i="8" s="1"/>
  <c r="AB20" i="8"/>
  <c r="AC20" i="8" s="1"/>
  <c r="N21" i="8"/>
  <c r="O21" i="8" s="1"/>
  <c r="O22" i="7"/>
  <c r="P22" i="7" s="1"/>
  <c r="AC20" i="7"/>
  <c r="AD20" i="7" s="1"/>
  <c r="AB21" i="7"/>
  <c r="R19" i="7"/>
  <c r="V19" i="7"/>
  <c r="Y19" i="7" s="1"/>
  <c r="AM22" i="7"/>
  <c r="X22" i="7"/>
  <c r="W22" i="7"/>
  <c r="AP22" i="7"/>
  <c r="T23" i="7"/>
  <c r="AJ22" i="7"/>
  <c r="AN20" i="7" l="1"/>
  <c r="AQ20" i="7"/>
  <c r="AK20" i="7"/>
  <c r="AP20" i="8"/>
  <c r="AM20" i="8"/>
  <c r="AJ20" i="8"/>
  <c r="W25" i="8"/>
  <c r="V25" i="8"/>
  <c r="AI25" i="8"/>
  <c r="AO25" i="8"/>
  <c r="S26" i="8"/>
  <c r="AL25" i="8"/>
  <c r="N22" i="8"/>
  <c r="O22" i="8" s="1"/>
  <c r="AB21" i="8"/>
  <c r="AC21" i="8" s="1"/>
  <c r="Q20" i="8"/>
  <c r="U20" i="8"/>
  <c r="X20" i="8" s="1"/>
  <c r="AA22" i="8"/>
  <c r="AC21" i="7"/>
  <c r="AD21" i="7" s="1"/>
  <c r="O23" i="7"/>
  <c r="P23" i="7" s="1"/>
  <c r="R20" i="7"/>
  <c r="V20" i="7"/>
  <c r="Y20" i="7" s="1"/>
  <c r="AB22" i="7"/>
  <c r="AC22" i="7" s="1"/>
  <c r="AD22" i="7" s="1"/>
  <c r="AM23" i="7"/>
  <c r="X23" i="7"/>
  <c r="W23" i="7"/>
  <c r="T24" i="7"/>
  <c r="AJ23" i="7"/>
  <c r="AP23" i="7"/>
  <c r="AN21" i="7" l="1"/>
  <c r="AQ21" i="7"/>
  <c r="AK21" i="7"/>
  <c r="AJ21" i="8"/>
  <c r="AM21" i="8"/>
  <c r="AP21" i="8"/>
  <c r="S27" i="8"/>
  <c r="AI26" i="8"/>
  <c r="AO26" i="8"/>
  <c r="W26" i="8"/>
  <c r="V26" i="8"/>
  <c r="AL26" i="8"/>
  <c r="N23" i="8"/>
  <c r="O23" i="8" s="1"/>
  <c r="Q21" i="8"/>
  <c r="U21" i="8"/>
  <c r="X21" i="8" s="1"/>
  <c r="AB22" i="8"/>
  <c r="AC22" i="8" s="1"/>
  <c r="AA23" i="8"/>
  <c r="O24" i="7"/>
  <c r="P24" i="7" s="1"/>
  <c r="R21" i="7"/>
  <c r="V21" i="7"/>
  <c r="Y21" i="7" s="1"/>
  <c r="AB23" i="7"/>
  <c r="AC23" i="7" s="1"/>
  <c r="AD23" i="7" s="1"/>
  <c r="W24" i="7"/>
  <c r="T25" i="7"/>
  <c r="AJ24" i="7"/>
  <c r="AP24" i="7"/>
  <c r="AM24" i="7"/>
  <c r="X24" i="7"/>
  <c r="AK22" i="7" l="1"/>
  <c r="AQ22" i="7"/>
  <c r="AN22" i="7"/>
  <c r="AJ22" i="8"/>
  <c r="AP22" i="8"/>
  <c r="AM22" i="8"/>
  <c r="V27" i="8"/>
  <c r="S28" i="8"/>
  <c r="AI27" i="8"/>
  <c r="AO27" i="8"/>
  <c r="AL27" i="8"/>
  <c r="W27" i="8"/>
  <c r="Q22" i="8"/>
  <c r="U22" i="8"/>
  <c r="X22" i="8" s="1"/>
  <c r="N24" i="8"/>
  <c r="O24" i="8" s="1"/>
  <c r="AB23" i="8"/>
  <c r="AC23" i="8" s="1"/>
  <c r="AA24" i="8"/>
  <c r="AB24" i="7"/>
  <c r="AC24" i="7" s="1"/>
  <c r="AD24" i="7" s="1"/>
  <c r="R22" i="7"/>
  <c r="V22" i="7"/>
  <c r="Y22" i="7" s="1"/>
  <c r="O25" i="7"/>
  <c r="P25" i="7" s="1"/>
  <c r="T26" i="7"/>
  <c r="AJ25" i="7"/>
  <c r="AM25" i="7"/>
  <c r="X25" i="7"/>
  <c r="W25" i="7"/>
  <c r="AP25" i="7"/>
  <c r="AN23" i="7" l="1"/>
  <c r="AK23" i="7"/>
  <c r="AQ23" i="7"/>
  <c r="AM23" i="8"/>
  <c r="AP23" i="8"/>
  <c r="AJ23" i="8"/>
  <c r="S29" i="8"/>
  <c r="AI28" i="8"/>
  <c r="W28" i="8"/>
  <c r="AO28" i="8"/>
  <c r="AL28" i="8"/>
  <c r="V28" i="8"/>
  <c r="N25" i="8"/>
  <c r="O25" i="8" s="1"/>
  <c r="AA25" i="8"/>
  <c r="Q23" i="8"/>
  <c r="U23" i="8"/>
  <c r="X23" i="8" s="1"/>
  <c r="AB24" i="8"/>
  <c r="AC24" i="8" s="1"/>
  <c r="O26" i="7"/>
  <c r="P26" i="7" s="1"/>
  <c r="AB25" i="7"/>
  <c r="AC25" i="7" s="1"/>
  <c r="AD25" i="7" s="1"/>
  <c r="R23" i="7"/>
  <c r="V23" i="7"/>
  <c r="Y23" i="7" s="1"/>
  <c r="AM26" i="7"/>
  <c r="X26" i="7"/>
  <c r="W26" i="7"/>
  <c r="T27" i="7"/>
  <c r="AJ26" i="7"/>
  <c r="AP26" i="7"/>
  <c r="AQ24" i="7" l="1"/>
  <c r="AN24" i="7"/>
  <c r="AK24" i="7"/>
  <c r="AM24" i="8"/>
  <c r="AJ24" i="8"/>
  <c r="AP24" i="8"/>
  <c r="AI29" i="8"/>
  <c r="AO29" i="8"/>
  <c r="W29" i="8"/>
  <c r="V29" i="8"/>
  <c r="S30" i="8"/>
  <c r="AL29" i="8"/>
  <c r="Q24" i="8"/>
  <c r="U24" i="8"/>
  <c r="X24" i="8" s="1"/>
  <c r="AB25" i="8"/>
  <c r="AC25" i="8" s="1"/>
  <c r="N26" i="8"/>
  <c r="O26" i="8" s="1"/>
  <c r="AA26" i="8"/>
  <c r="O27" i="7"/>
  <c r="P27" i="7" s="1"/>
  <c r="R24" i="7"/>
  <c r="V24" i="7"/>
  <c r="Y24" i="7" s="1"/>
  <c r="AB26" i="7"/>
  <c r="AC26" i="7" s="1"/>
  <c r="AD26" i="7" s="1"/>
  <c r="W27" i="7"/>
  <c r="AM27" i="7"/>
  <c r="X27" i="7"/>
  <c r="T28" i="7"/>
  <c r="AJ27" i="7"/>
  <c r="AP27" i="7"/>
  <c r="AN25" i="7" l="1"/>
  <c r="AK25" i="7"/>
  <c r="AQ25" i="7"/>
  <c r="AM25" i="8"/>
  <c r="AP25" i="8"/>
  <c r="AJ25" i="8"/>
  <c r="AO30" i="8"/>
  <c r="W30" i="8"/>
  <c r="W32" i="8" s="1"/>
  <c r="AI30" i="8"/>
  <c r="AL30" i="8"/>
  <c r="V30" i="8"/>
  <c r="V32" i="8" s="1"/>
  <c r="AB26" i="8"/>
  <c r="AC26" i="8" s="1"/>
  <c r="Q25" i="8"/>
  <c r="U25" i="8"/>
  <c r="X25" i="8" s="1"/>
  <c r="N27" i="8"/>
  <c r="O27" i="8" s="1"/>
  <c r="AA27" i="8"/>
  <c r="O28" i="7"/>
  <c r="P28" i="7" s="1"/>
  <c r="AB27" i="7"/>
  <c r="R25" i="7"/>
  <c r="V25" i="7"/>
  <c r="Y25" i="7" s="1"/>
  <c r="AP28" i="7"/>
  <c r="AM28" i="7"/>
  <c r="X28" i="7"/>
  <c r="T29" i="7"/>
  <c r="AJ28" i="7"/>
  <c r="W28" i="7"/>
  <c r="Q29" i="5"/>
  <c r="Q33" i="5" s="1"/>
  <c r="P29" i="5"/>
  <c r="P33" i="5" s="1"/>
  <c r="F29" i="5"/>
  <c r="E29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F17" i="4"/>
  <c r="K17" i="4"/>
  <c r="F18" i="4"/>
  <c r="K18" i="4"/>
  <c r="F19" i="4"/>
  <c r="F20" i="4"/>
  <c r="F21" i="4"/>
  <c r="F22" i="4"/>
  <c r="F23" i="4"/>
  <c r="K26" i="4"/>
  <c r="B9" i="4"/>
  <c r="G9" i="4" s="1"/>
  <c r="B10" i="4"/>
  <c r="G10" i="4" s="1"/>
  <c r="B11" i="4"/>
  <c r="G11" i="4" s="1"/>
  <c r="B12" i="4"/>
  <c r="G12" i="4" s="1"/>
  <c r="B13" i="4"/>
  <c r="G13" i="4" s="1"/>
  <c r="K13" i="4" s="1"/>
  <c r="B14" i="4"/>
  <c r="G14" i="4" s="1"/>
  <c r="K14" i="4" s="1"/>
  <c r="B15" i="4"/>
  <c r="G15" i="4" s="1"/>
  <c r="K15" i="4" s="1"/>
  <c r="B16" i="4"/>
  <c r="G16" i="4" s="1"/>
  <c r="B17" i="4"/>
  <c r="G17" i="4" s="1"/>
  <c r="B18" i="4"/>
  <c r="G18" i="4" s="1"/>
  <c r="B19" i="4"/>
  <c r="G19" i="4" s="1"/>
  <c r="K19" i="4" s="1"/>
  <c r="B20" i="4"/>
  <c r="G20" i="4" s="1"/>
  <c r="K20" i="4" s="1"/>
  <c r="B21" i="4"/>
  <c r="G21" i="4" s="1"/>
  <c r="K21" i="4" s="1"/>
  <c r="B22" i="4"/>
  <c r="G22" i="4" s="1"/>
  <c r="B23" i="4"/>
  <c r="G23" i="4" s="1"/>
  <c r="K23" i="4" s="1"/>
  <c r="B24" i="4"/>
  <c r="G24" i="4" s="1"/>
  <c r="B25" i="4"/>
  <c r="G25" i="4" s="1"/>
  <c r="B8" i="4"/>
  <c r="G8" i="4" s="1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9" i="3"/>
  <c r="B8" i="3"/>
  <c r="U28" i="4"/>
  <c r="F26" i="4"/>
  <c r="K25" i="4"/>
  <c r="F25" i="4"/>
  <c r="K24" i="4"/>
  <c r="F24" i="4"/>
  <c r="K16" i="4"/>
  <c r="F16" i="4"/>
  <c r="F15" i="4"/>
  <c r="F14" i="4"/>
  <c r="F13" i="4"/>
  <c r="F12" i="4"/>
  <c r="K11" i="4"/>
  <c r="F11" i="4"/>
  <c r="K10" i="4"/>
  <c r="F10" i="4"/>
  <c r="Q9" i="4"/>
  <c r="Q10" i="4" s="1"/>
  <c r="Q11" i="4" s="1"/>
  <c r="K9" i="4"/>
  <c r="F9" i="4"/>
  <c r="K8" i="4"/>
  <c r="L8" i="4" s="1"/>
  <c r="F8" i="4"/>
  <c r="H8" i="4" s="1"/>
  <c r="U27" i="3"/>
  <c r="K25" i="3"/>
  <c r="D25" i="3"/>
  <c r="F25" i="3" s="1"/>
  <c r="K24" i="3"/>
  <c r="D24" i="3"/>
  <c r="F24" i="3" s="1"/>
  <c r="K23" i="3"/>
  <c r="D23" i="3"/>
  <c r="F23" i="3" s="1"/>
  <c r="D22" i="3"/>
  <c r="F22" i="3" s="1"/>
  <c r="K21" i="3"/>
  <c r="D21" i="3"/>
  <c r="F21" i="3" s="1"/>
  <c r="K20" i="3"/>
  <c r="D20" i="3"/>
  <c r="F20" i="3" s="1"/>
  <c r="K19" i="3"/>
  <c r="D19" i="3"/>
  <c r="F19" i="3" s="1"/>
  <c r="D18" i="3"/>
  <c r="F18" i="3" s="1"/>
  <c r="K17" i="3"/>
  <c r="D17" i="3"/>
  <c r="F17" i="3" s="1"/>
  <c r="D16" i="3"/>
  <c r="F16" i="3" s="1"/>
  <c r="D15" i="3"/>
  <c r="F15" i="3" s="1"/>
  <c r="D14" i="3"/>
  <c r="F14" i="3" s="1"/>
  <c r="K13" i="3"/>
  <c r="D13" i="3"/>
  <c r="F13" i="3" s="1"/>
  <c r="K12" i="3"/>
  <c r="D12" i="3"/>
  <c r="F12" i="3" s="1"/>
  <c r="D11" i="3"/>
  <c r="F11" i="3" s="1"/>
  <c r="D10" i="3"/>
  <c r="F10" i="3" s="1"/>
  <c r="Q9" i="3"/>
  <c r="D9" i="3"/>
  <c r="F9" i="3" s="1"/>
  <c r="F8" i="3"/>
  <c r="H8" i="3" s="1"/>
  <c r="Y32" i="1"/>
  <c r="AF30" i="1"/>
  <c r="I30" i="1"/>
  <c r="F30" i="1"/>
  <c r="K30" i="1" s="1"/>
  <c r="AF29" i="1"/>
  <c r="I29" i="1"/>
  <c r="F29" i="1"/>
  <c r="K29" i="1" s="1"/>
  <c r="AF28" i="1"/>
  <c r="I28" i="1"/>
  <c r="F28" i="1"/>
  <c r="K28" i="1" s="1"/>
  <c r="AF27" i="1"/>
  <c r="I27" i="1"/>
  <c r="F27" i="1"/>
  <c r="K27" i="1" s="1"/>
  <c r="AF26" i="1"/>
  <c r="I26" i="1"/>
  <c r="F26" i="1"/>
  <c r="K26" i="1" s="1"/>
  <c r="AF25" i="1"/>
  <c r="I25" i="1"/>
  <c r="F25" i="1"/>
  <c r="K25" i="1" s="1"/>
  <c r="AF24" i="1"/>
  <c r="I24" i="1"/>
  <c r="F24" i="1"/>
  <c r="K24" i="1" s="1"/>
  <c r="AF23" i="1"/>
  <c r="I23" i="1"/>
  <c r="F23" i="1"/>
  <c r="K23" i="1" s="1"/>
  <c r="AF22" i="1"/>
  <c r="I22" i="1"/>
  <c r="F22" i="1"/>
  <c r="K22" i="1" s="1"/>
  <c r="AF21" i="1"/>
  <c r="I21" i="1"/>
  <c r="F21" i="1"/>
  <c r="K21" i="1" s="1"/>
  <c r="AF20" i="1"/>
  <c r="I20" i="1"/>
  <c r="F20" i="1"/>
  <c r="K20" i="1" s="1"/>
  <c r="AF19" i="1"/>
  <c r="I19" i="1"/>
  <c r="F19" i="1"/>
  <c r="K19" i="1" s="1"/>
  <c r="AF18" i="1"/>
  <c r="I18" i="1"/>
  <c r="F18" i="1"/>
  <c r="K18" i="1" s="1"/>
  <c r="AF17" i="1"/>
  <c r="I17" i="1"/>
  <c r="F17" i="1"/>
  <c r="K17" i="1" s="1"/>
  <c r="AF16" i="1"/>
  <c r="I16" i="1"/>
  <c r="F16" i="1"/>
  <c r="K16" i="1" s="1"/>
  <c r="AF15" i="1"/>
  <c r="I15" i="1"/>
  <c r="F15" i="1"/>
  <c r="K15" i="1" s="1"/>
  <c r="AF14" i="1"/>
  <c r="I14" i="1"/>
  <c r="F14" i="1"/>
  <c r="K14" i="1" s="1"/>
  <c r="AF13" i="1"/>
  <c r="R13" i="1"/>
  <c r="I13" i="1"/>
  <c r="J13" i="1"/>
  <c r="F13" i="1"/>
  <c r="K13" i="1" s="1"/>
  <c r="AK12" i="1"/>
  <c r="AH12" i="1"/>
  <c r="AF12" i="1"/>
  <c r="AN12" i="1" s="1"/>
  <c r="F12" i="1"/>
  <c r="AQ26" i="7" l="1"/>
  <c r="AK26" i="7"/>
  <c r="AN26" i="7"/>
  <c r="AJ26" i="8"/>
  <c r="AM26" i="8"/>
  <c r="AP26" i="8"/>
  <c r="K12" i="1"/>
  <c r="L12" i="1" s="1"/>
  <c r="V12" i="1"/>
  <c r="U12" i="1"/>
  <c r="R14" i="1"/>
  <c r="AK14" i="1" s="1"/>
  <c r="V13" i="1"/>
  <c r="U13" i="1"/>
  <c r="Q10" i="3"/>
  <c r="Q11" i="3" s="1"/>
  <c r="L9" i="4"/>
  <c r="L10" i="4" s="1"/>
  <c r="S29" i="5"/>
  <c r="F28" i="4"/>
  <c r="AA28" i="8"/>
  <c r="Q26" i="8"/>
  <c r="U26" i="8"/>
  <c r="X26" i="8" s="1"/>
  <c r="AB27" i="8"/>
  <c r="AC27" i="8" s="1"/>
  <c r="N28" i="8"/>
  <c r="O28" i="8" s="1"/>
  <c r="R26" i="7"/>
  <c r="V26" i="7"/>
  <c r="Y26" i="7" s="1"/>
  <c r="AC27" i="7"/>
  <c r="AD27" i="7" s="1"/>
  <c r="O29" i="7"/>
  <c r="P29" i="7" s="1"/>
  <c r="AB28" i="7"/>
  <c r="AM29" i="7"/>
  <c r="X29" i="7"/>
  <c r="W29" i="7"/>
  <c r="T30" i="7"/>
  <c r="AJ29" i="7"/>
  <c r="AP29" i="7"/>
  <c r="G28" i="4"/>
  <c r="H9" i="4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Q12" i="4"/>
  <c r="K22" i="4"/>
  <c r="K12" i="4"/>
  <c r="I8" i="4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K14" i="3"/>
  <c r="I8" i="3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K9" i="3"/>
  <c r="K10" i="3"/>
  <c r="K16" i="3"/>
  <c r="H9" i="3"/>
  <c r="H10" i="3" s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G27" i="3"/>
  <c r="K18" i="3"/>
  <c r="K22" i="3"/>
  <c r="K15" i="3"/>
  <c r="F27" i="3"/>
  <c r="K8" i="3"/>
  <c r="L8" i="3" s="1"/>
  <c r="K11" i="3"/>
  <c r="AH13" i="1"/>
  <c r="AN13" i="1"/>
  <c r="AN14" i="1"/>
  <c r="F32" i="1"/>
  <c r="G12" i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AK13" i="1"/>
  <c r="J14" i="1"/>
  <c r="AH14" i="1" l="1"/>
  <c r="R15" i="1"/>
  <c r="U15" i="1" s="1"/>
  <c r="AQ27" i="7"/>
  <c r="AK27" i="7"/>
  <c r="AN27" i="7"/>
  <c r="AP27" i="8"/>
  <c r="AJ27" i="8"/>
  <c r="AM27" i="8"/>
  <c r="L9" i="3"/>
  <c r="M9" i="3" s="1"/>
  <c r="M12" i="1"/>
  <c r="N12" i="1" s="1"/>
  <c r="O12" i="1" s="1"/>
  <c r="L13" i="1"/>
  <c r="V14" i="1"/>
  <c r="U14" i="1"/>
  <c r="M8" i="3"/>
  <c r="M8" i="4"/>
  <c r="N8" i="4" s="1"/>
  <c r="M9" i="4"/>
  <c r="N9" i="4" s="1"/>
  <c r="V10" i="4" s="1"/>
  <c r="L11" i="4"/>
  <c r="M10" i="4"/>
  <c r="N10" i="4" s="1"/>
  <c r="V11" i="4" s="1"/>
  <c r="N29" i="8"/>
  <c r="O29" i="8" s="1"/>
  <c r="N30" i="8"/>
  <c r="O30" i="8" s="1"/>
  <c r="AA29" i="8"/>
  <c r="Q27" i="8"/>
  <c r="U27" i="8"/>
  <c r="X27" i="8" s="1"/>
  <c r="AB28" i="8"/>
  <c r="AC28" i="8" s="1"/>
  <c r="R27" i="7"/>
  <c r="V27" i="7"/>
  <c r="Y27" i="7" s="1"/>
  <c r="AC28" i="7"/>
  <c r="AD28" i="7" s="1"/>
  <c r="AB29" i="7"/>
  <c r="AC29" i="7" s="1"/>
  <c r="AD29" i="7" s="1"/>
  <c r="AM30" i="7"/>
  <c r="X30" i="7"/>
  <c r="X32" i="7" s="1"/>
  <c r="W30" i="7"/>
  <c r="W32" i="7" s="1"/>
  <c r="AJ30" i="7"/>
  <c r="AP30" i="7"/>
  <c r="Q13" i="4"/>
  <c r="Q12" i="3"/>
  <c r="R16" i="1"/>
  <c r="J15" i="1"/>
  <c r="V15" i="1" s="1"/>
  <c r="AI12" i="1" l="1"/>
  <c r="AO12" i="1"/>
  <c r="AL12" i="1"/>
  <c r="AN15" i="1"/>
  <c r="AK15" i="1"/>
  <c r="AH15" i="1"/>
  <c r="AK28" i="7"/>
  <c r="AQ28" i="7"/>
  <c r="AN28" i="7"/>
  <c r="AJ28" i="8"/>
  <c r="AM28" i="8"/>
  <c r="AP28" i="8"/>
  <c r="L10" i="3"/>
  <c r="O8" i="4"/>
  <c r="V9" i="4"/>
  <c r="W9" i="4" s="1"/>
  <c r="X9" i="4" s="1"/>
  <c r="U16" i="1"/>
  <c r="M13" i="1"/>
  <c r="N13" i="1" s="1"/>
  <c r="O13" i="1" s="1"/>
  <c r="L14" i="1"/>
  <c r="T12" i="1"/>
  <c r="L12" i="4"/>
  <c r="M11" i="4"/>
  <c r="N11" i="4" s="1"/>
  <c r="V12" i="4" s="1"/>
  <c r="O10" i="4"/>
  <c r="O30" i="7"/>
  <c r="Q28" i="8"/>
  <c r="U28" i="8"/>
  <c r="X28" i="8" s="1"/>
  <c r="AB29" i="8"/>
  <c r="AC29" i="8" s="1"/>
  <c r="AA30" i="8"/>
  <c r="AB30" i="7"/>
  <c r="R28" i="7"/>
  <c r="V28" i="7"/>
  <c r="Y28" i="7" s="1"/>
  <c r="W10" i="4"/>
  <c r="X10" i="4" s="1"/>
  <c r="O9" i="4"/>
  <c r="Q14" i="4"/>
  <c r="W11" i="4"/>
  <c r="X11" i="4" s="1"/>
  <c r="N8" i="3"/>
  <c r="V9" i="3" s="1"/>
  <c r="Q13" i="3"/>
  <c r="Z13" i="1"/>
  <c r="R17" i="1"/>
  <c r="AH16" i="1"/>
  <c r="AK16" i="1"/>
  <c r="AN16" i="1"/>
  <c r="J16" i="1"/>
  <c r="V16" i="1" s="1"/>
  <c r="T13" i="1" l="1"/>
  <c r="AO13" i="1"/>
  <c r="AL13" i="1"/>
  <c r="AI13" i="1"/>
  <c r="AQ29" i="7"/>
  <c r="AN29" i="7"/>
  <c r="AK29" i="7"/>
  <c r="AP29" i="8"/>
  <c r="AM29" i="8"/>
  <c r="AJ29" i="8"/>
  <c r="AM30" i="8"/>
  <c r="AJ30" i="8"/>
  <c r="AP30" i="8"/>
  <c r="M10" i="3"/>
  <c r="L11" i="3"/>
  <c r="O11" i="4"/>
  <c r="P30" i="7"/>
  <c r="U17" i="1"/>
  <c r="L15" i="1"/>
  <c r="M14" i="1"/>
  <c r="N14" i="1" s="1"/>
  <c r="O14" i="1" s="1"/>
  <c r="L13" i="4"/>
  <c r="M12" i="4"/>
  <c r="N12" i="4" s="1"/>
  <c r="V13" i="4" s="1"/>
  <c r="Q29" i="8"/>
  <c r="U29" i="8"/>
  <c r="X29" i="8" s="1"/>
  <c r="X32" i="8" s="1"/>
  <c r="Q30" i="8"/>
  <c r="U30" i="8"/>
  <c r="X30" i="8" s="1"/>
  <c r="AB30" i="8"/>
  <c r="AB32" i="8" s="1"/>
  <c r="AA32" i="8"/>
  <c r="U34" i="8" s="1"/>
  <c r="AC30" i="7"/>
  <c r="AB32" i="7"/>
  <c r="R29" i="7"/>
  <c r="V29" i="7"/>
  <c r="Y29" i="7" s="1"/>
  <c r="Q15" i="4"/>
  <c r="W12" i="4"/>
  <c r="X12" i="4" s="1"/>
  <c r="P12" i="1"/>
  <c r="Q14" i="3"/>
  <c r="O8" i="3"/>
  <c r="N9" i="3"/>
  <c r="V10" i="3" s="1"/>
  <c r="AN17" i="1"/>
  <c r="R18" i="1"/>
  <c r="AK17" i="1"/>
  <c r="AH17" i="1"/>
  <c r="J17" i="1"/>
  <c r="V17" i="1" s="1"/>
  <c r="Z14" i="1"/>
  <c r="AA13" i="1"/>
  <c r="AB13" i="1" s="1"/>
  <c r="AL14" i="1" l="1"/>
  <c r="AO14" i="1"/>
  <c r="AI14" i="1"/>
  <c r="Z15" i="1"/>
  <c r="AA15" i="1" s="1"/>
  <c r="AB15" i="1" s="1"/>
  <c r="AQ30" i="7"/>
  <c r="AK30" i="7"/>
  <c r="AK32" i="7" s="1"/>
  <c r="AN30" i="7"/>
  <c r="AN32" i="7" s="1"/>
  <c r="V34" i="7"/>
  <c r="D2" i="7" s="1"/>
  <c r="L12" i="3"/>
  <c r="M11" i="3"/>
  <c r="R30" i="7"/>
  <c r="V30" i="7"/>
  <c r="Y30" i="7" s="1"/>
  <c r="Y32" i="7" s="1"/>
  <c r="AQ32" i="7"/>
  <c r="T14" i="1"/>
  <c r="L16" i="1"/>
  <c r="M15" i="1"/>
  <c r="N15" i="1" s="1"/>
  <c r="O15" i="1" s="1"/>
  <c r="U18" i="1"/>
  <c r="L14" i="4"/>
  <c r="M13" i="4"/>
  <c r="N13" i="4" s="1"/>
  <c r="V14" i="4" s="1"/>
  <c r="AM32" i="8"/>
  <c r="AP32" i="8"/>
  <c r="AJ32" i="8"/>
  <c r="D2" i="8"/>
  <c r="AC30" i="8"/>
  <c r="AC32" i="8" s="1"/>
  <c r="U32" i="8"/>
  <c r="U36" i="8" s="1"/>
  <c r="AC32" i="7"/>
  <c r="AD30" i="7"/>
  <c r="AD32" i="7" s="1"/>
  <c r="Q16" i="4"/>
  <c r="O12" i="4"/>
  <c r="P13" i="1"/>
  <c r="P14" i="1"/>
  <c r="W9" i="3"/>
  <c r="X9" i="3" s="1"/>
  <c r="Q15" i="3"/>
  <c r="O9" i="3"/>
  <c r="N10" i="3"/>
  <c r="V11" i="3" s="1"/>
  <c r="J18" i="1"/>
  <c r="V18" i="1" s="1"/>
  <c r="Z16" i="1"/>
  <c r="AK18" i="1"/>
  <c r="AH18" i="1"/>
  <c r="R19" i="1"/>
  <c r="AN18" i="1"/>
  <c r="AA14" i="1"/>
  <c r="AB14" i="1" s="1"/>
  <c r="AL15" i="1" l="1"/>
  <c r="AO15" i="1"/>
  <c r="AI15" i="1"/>
  <c r="L13" i="3"/>
  <c r="M12" i="3"/>
  <c r="V32" i="7"/>
  <c r="V36" i="7" s="1"/>
  <c r="T15" i="1"/>
  <c r="U19" i="1"/>
  <c r="L17" i="1"/>
  <c r="M16" i="1"/>
  <c r="N16" i="1" s="1"/>
  <c r="O16" i="1" s="1"/>
  <c r="L15" i="4"/>
  <c r="M14" i="4"/>
  <c r="N14" i="4" s="1"/>
  <c r="V15" i="4" s="1"/>
  <c r="G3" i="8"/>
  <c r="G2" i="8"/>
  <c r="D3" i="8"/>
  <c r="D4" i="8"/>
  <c r="G3" i="7"/>
  <c r="W13" i="4"/>
  <c r="X13" i="4" s="1"/>
  <c r="O13" i="4"/>
  <c r="Q17" i="4"/>
  <c r="P15" i="1"/>
  <c r="W10" i="3"/>
  <c r="X10" i="3" s="1"/>
  <c r="N11" i="3"/>
  <c r="V12" i="3" s="1"/>
  <c r="Q16" i="3"/>
  <c r="O10" i="3"/>
  <c r="AH19" i="1"/>
  <c r="AK19" i="1"/>
  <c r="AN19" i="1"/>
  <c r="R20" i="1"/>
  <c r="AA16" i="1"/>
  <c r="AB16" i="1" s="1"/>
  <c r="J19" i="1"/>
  <c r="V19" i="1" s="1"/>
  <c r="AL16" i="1" l="1"/>
  <c r="AI16" i="1"/>
  <c r="AO16" i="1"/>
  <c r="L14" i="3"/>
  <c r="M13" i="3"/>
  <c r="G2" i="7"/>
  <c r="G4" i="7" s="1"/>
  <c r="D3" i="7"/>
  <c r="D4" i="7" s="1"/>
  <c r="L18" i="1"/>
  <c r="M17" i="1"/>
  <c r="N17" i="1" s="1"/>
  <c r="O17" i="1" s="1"/>
  <c r="Z17" i="1"/>
  <c r="T16" i="1"/>
  <c r="U20" i="1"/>
  <c r="L16" i="4"/>
  <c r="M15" i="4"/>
  <c r="N15" i="4" s="1"/>
  <c r="V16" i="4" s="1"/>
  <c r="G4" i="8"/>
  <c r="W14" i="4"/>
  <c r="X14" i="4" s="1"/>
  <c r="O14" i="4"/>
  <c r="Q18" i="4"/>
  <c r="P16" i="1"/>
  <c r="N12" i="3"/>
  <c r="V13" i="3" s="1"/>
  <c r="O11" i="3"/>
  <c r="Q17" i="3"/>
  <c r="W11" i="3"/>
  <c r="AA17" i="1"/>
  <c r="J20" i="1"/>
  <c r="V20" i="1" s="1"/>
  <c r="Z18" i="1"/>
  <c r="AK20" i="1"/>
  <c r="AH20" i="1"/>
  <c r="R21" i="1"/>
  <c r="AN20" i="1"/>
  <c r="AL17" i="1" l="1"/>
  <c r="AO17" i="1"/>
  <c r="AI17" i="1"/>
  <c r="L15" i="3"/>
  <c r="M14" i="3"/>
  <c r="T17" i="1"/>
  <c r="L19" i="1"/>
  <c r="M18" i="1"/>
  <c r="N18" i="1" s="1"/>
  <c r="O18" i="1" s="1"/>
  <c r="L17" i="4"/>
  <c r="M16" i="4"/>
  <c r="N16" i="4" s="1"/>
  <c r="V17" i="4" s="1"/>
  <c r="U21" i="1"/>
  <c r="W15" i="4"/>
  <c r="X15" i="4" s="1"/>
  <c r="O15" i="4"/>
  <c r="Q19" i="4"/>
  <c r="P17" i="1"/>
  <c r="X11" i="3"/>
  <c r="Q18" i="3"/>
  <c r="W12" i="3"/>
  <c r="X12" i="3" s="1"/>
  <c r="O12" i="3"/>
  <c r="N13" i="3"/>
  <c r="V14" i="3" s="1"/>
  <c r="AA18" i="1"/>
  <c r="AB18" i="1" s="1"/>
  <c r="AB17" i="1"/>
  <c r="AN21" i="1"/>
  <c r="R22" i="1"/>
  <c r="AK21" i="1"/>
  <c r="AH21" i="1"/>
  <c r="J21" i="1"/>
  <c r="V21" i="1" s="1"/>
  <c r="AI18" i="1" l="1"/>
  <c r="AL18" i="1"/>
  <c r="AO18" i="1"/>
  <c r="L16" i="3"/>
  <c r="M15" i="3"/>
  <c r="Z19" i="1"/>
  <c r="L20" i="1"/>
  <c r="M19" i="1"/>
  <c r="N19" i="1" s="1"/>
  <c r="O19" i="1" s="1"/>
  <c r="T18" i="1"/>
  <c r="L18" i="4"/>
  <c r="M17" i="4"/>
  <c r="N17" i="4" s="1"/>
  <c r="V18" i="4" s="1"/>
  <c r="U22" i="1"/>
  <c r="V22" i="1"/>
  <c r="O16" i="4"/>
  <c r="W16" i="4"/>
  <c r="X16" i="4" s="1"/>
  <c r="Q20" i="4"/>
  <c r="P18" i="1"/>
  <c r="O13" i="3"/>
  <c r="W13" i="3"/>
  <c r="X13" i="3" s="1"/>
  <c r="N14" i="3"/>
  <c r="V15" i="3" s="1"/>
  <c r="Q19" i="3"/>
  <c r="AA19" i="1"/>
  <c r="AB19" i="1" s="1"/>
  <c r="AK22" i="1"/>
  <c r="R23" i="1"/>
  <c r="AH22" i="1"/>
  <c r="AN22" i="1"/>
  <c r="J22" i="1"/>
  <c r="Z20" i="1"/>
  <c r="AL19" i="1" l="1"/>
  <c r="AI19" i="1"/>
  <c r="AO19" i="1"/>
  <c r="L17" i="3"/>
  <c r="M16" i="3"/>
  <c r="T19" i="1"/>
  <c r="L21" i="1"/>
  <c r="M20" i="1"/>
  <c r="N20" i="1" s="1"/>
  <c r="O20" i="1" s="1"/>
  <c r="L19" i="4"/>
  <c r="M18" i="4"/>
  <c r="N18" i="4" s="1"/>
  <c r="U23" i="1"/>
  <c r="W17" i="4"/>
  <c r="X17" i="4" s="1"/>
  <c r="Q21" i="4"/>
  <c r="O17" i="4"/>
  <c r="P19" i="1"/>
  <c r="W14" i="3"/>
  <c r="X14" i="3" s="1"/>
  <c r="O14" i="3"/>
  <c r="Q20" i="3"/>
  <c r="N15" i="3"/>
  <c r="V16" i="3" s="1"/>
  <c r="AA20" i="1"/>
  <c r="AB20" i="1" s="1"/>
  <c r="AH23" i="1"/>
  <c r="AK23" i="1"/>
  <c r="AN23" i="1"/>
  <c r="R24" i="1"/>
  <c r="J23" i="1"/>
  <c r="V23" i="1" s="1"/>
  <c r="AO20" i="1" l="1"/>
  <c r="AI20" i="1"/>
  <c r="AL20" i="1"/>
  <c r="L18" i="3"/>
  <c r="M17" i="3"/>
  <c r="O18" i="4"/>
  <c r="V19" i="4"/>
  <c r="T20" i="1"/>
  <c r="L22" i="1"/>
  <c r="M21" i="1"/>
  <c r="N21" i="1" s="1"/>
  <c r="O21" i="1" s="1"/>
  <c r="Z21" i="1"/>
  <c r="AA21" i="1" s="1"/>
  <c r="AB21" i="1" s="1"/>
  <c r="L20" i="4"/>
  <c r="M19" i="4"/>
  <c r="N19" i="4" s="1"/>
  <c r="U24" i="1"/>
  <c r="Q22" i="4"/>
  <c r="W18" i="4"/>
  <c r="X18" i="4" s="1"/>
  <c r="P20" i="1"/>
  <c r="Q21" i="3"/>
  <c r="W15" i="3"/>
  <c r="X15" i="3" s="1"/>
  <c r="O15" i="3"/>
  <c r="N16" i="3"/>
  <c r="V17" i="3" s="1"/>
  <c r="J24" i="1"/>
  <c r="V24" i="1" s="1"/>
  <c r="AH24" i="1"/>
  <c r="R25" i="1"/>
  <c r="AK24" i="1"/>
  <c r="AN24" i="1"/>
  <c r="AI21" i="1" l="1"/>
  <c r="AL21" i="1"/>
  <c r="AO21" i="1"/>
  <c r="L19" i="3"/>
  <c r="M18" i="3"/>
  <c r="O19" i="4"/>
  <c r="V20" i="4"/>
  <c r="L23" i="1"/>
  <c r="M22" i="1"/>
  <c r="N22" i="1" s="1"/>
  <c r="O22" i="1" s="1"/>
  <c r="T21" i="1"/>
  <c r="Z22" i="1"/>
  <c r="AA22" i="1" s="1"/>
  <c r="AB22" i="1" s="1"/>
  <c r="L21" i="4"/>
  <c r="M20" i="4"/>
  <c r="N20" i="4" s="1"/>
  <c r="U25" i="1"/>
  <c r="W19" i="4"/>
  <c r="X19" i="4" s="1"/>
  <c r="Q23" i="4"/>
  <c r="P21" i="1"/>
  <c r="N17" i="3"/>
  <c r="V18" i="3" s="1"/>
  <c r="Q22" i="3"/>
  <c r="O16" i="3"/>
  <c r="W16" i="3"/>
  <c r="X16" i="3" s="1"/>
  <c r="J25" i="1"/>
  <c r="V25" i="1" s="1"/>
  <c r="AN25" i="1"/>
  <c r="R26" i="1"/>
  <c r="AK25" i="1"/>
  <c r="AH25" i="1"/>
  <c r="AO22" i="1" l="1"/>
  <c r="AL22" i="1"/>
  <c r="AI22" i="1"/>
  <c r="Z23" i="1"/>
  <c r="AA23" i="1" s="1"/>
  <c r="AB23" i="1" s="1"/>
  <c r="L20" i="3"/>
  <c r="M19" i="3"/>
  <c r="O20" i="4"/>
  <c r="V21" i="4"/>
  <c r="T22" i="1"/>
  <c r="L24" i="1"/>
  <c r="M23" i="1"/>
  <c r="N23" i="1" s="1"/>
  <c r="O23" i="1" s="1"/>
  <c r="L22" i="4"/>
  <c r="M21" i="4"/>
  <c r="N21" i="4" s="1"/>
  <c r="U26" i="1"/>
  <c r="Q24" i="4"/>
  <c r="W20" i="4"/>
  <c r="X20" i="4" s="1"/>
  <c r="P22" i="1"/>
  <c r="W17" i="3"/>
  <c r="X17" i="3" s="1"/>
  <c r="O17" i="3"/>
  <c r="N18" i="3"/>
  <c r="V19" i="3" s="1"/>
  <c r="Q23" i="3"/>
  <c r="J26" i="1"/>
  <c r="V26" i="1" s="1"/>
  <c r="AK26" i="1"/>
  <c r="R27" i="1"/>
  <c r="AH26" i="1"/>
  <c r="AN26" i="1"/>
  <c r="AI23" i="1" l="1"/>
  <c r="AO23" i="1"/>
  <c r="AL23" i="1"/>
  <c r="L21" i="3"/>
  <c r="M20" i="3"/>
  <c r="O21" i="4"/>
  <c r="V22" i="4"/>
  <c r="L25" i="1"/>
  <c r="M24" i="1"/>
  <c r="N24" i="1" s="1"/>
  <c r="O24" i="1" s="1"/>
  <c r="Z24" i="1"/>
  <c r="AA24" i="1" s="1"/>
  <c r="AB24" i="1" s="1"/>
  <c r="T23" i="1"/>
  <c r="L23" i="4"/>
  <c r="M22" i="4"/>
  <c r="N22" i="4" s="1"/>
  <c r="U27" i="1"/>
  <c r="W21" i="4"/>
  <c r="X21" i="4" s="1"/>
  <c r="Q25" i="4"/>
  <c r="P23" i="1"/>
  <c r="W18" i="3"/>
  <c r="X18" i="3" s="1"/>
  <c r="N19" i="3"/>
  <c r="V20" i="3" s="1"/>
  <c r="O18" i="3"/>
  <c r="Q24" i="3"/>
  <c r="J27" i="1"/>
  <c r="V27" i="1" s="1"/>
  <c r="AH27" i="1"/>
  <c r="AN27" i="1"/>
  <c r="R28" i="1"/>
  <c r="AK27" i="1"/>
  <c r="AO24" i="1" l="1"/>
  <c r="AI24" i="1"/>
  <c r="AL24" i="1"/>
  <c r="L22" i="3"/>
  <c r="M21" i="3"/>
  <c r="O22" i="4"/>
  <c r="V23" i="4"/>
  <c r="T24" i="1"/>
  <c r="Z25" i="1"/>
  <c r="AA25" i="1" s="1"/>
  <c r="AB25" i="1" s="1"/>
  <c r="L26" i="1"/>
  <c r="M25" i="1"/>
  <c r="N25" i="1" s="1"/>
  <c r="O25" i="1" s="1"/>
  <c r="L24" i="4"/>
  <c r="M23" i="4"/>
  <c r="N23" i="4" s="1"/>
  <c r="U28" i="1"/>
  <c r="W22" i="4"/>
  <c r="X22" i="4" s="1"/>
  <c r="Q26" i="4"/>
  <c r="P24" i="1"/>
  <c r="Q25" i="3"/>
  <c r="O19" i="3"/>
  <c r="W19" i="3"/>
  <c r="X19" i="3" s="1"/>
  <c r="N20" i="3"/>
  <c r="V21" i="3" s="1"/>
  <c r="J28" i="1"/>
  <c r="V28" i="1" s="1"/>
  <c r="R29" i="1"/>
  <c r="AK28" i="1"/>
  <c r="AH28" i="1"/>
  <c r="AN28" i="1"/>
  <c r="AO25" i="1" l="1"/>
  <c r="AI25" i="1"/>
  <c r="AL25" i="1"/>
  <c r="L23" i="3"/>
  <c r="M22" i="3"/>
  <c r="O23" i="4"/>
  <c r="V24" i="4"/>
  <c r="L27" i="1"/>
  <c r="M26" i="1"/>
  <c r="N26" i="1" s="1"/>
  <c r="O26" i="1" s="1"/>
  <c r="T25" i="1"/>
  <c r="Z26" i="1"/>
  <c r="AA26" i="1" s="1"/>
  <c r="AB26" i="1" s="1"/>
  <c r="L25" i="4"/>
  <c r="M24" i="4"/>
  <c r="N24" i="4" s="1"/>
  <c r="V25" i="4" s="1"/>
  <c r="U29" i="1"/>
  <c r="W23" i="4"/>
  <c r="X23" i="4" s="1"/>
  <c r="P25" i="1"/>
  <c r="N21" i="3"/>
  <c r="V22" i="3" s="1"/>
  <c r="O20" i="3"/>
  <c r="W20" i="3"/>
  <c r="X20" i="3" s="1"/>
  <c r="J29" i="1"/>
  <c r="V29" i="1" s="1"/>
  <c r="AN29" i="1"/>
  <c r="R30" i="1"/>
  <c r="AK29" i="1"/>
  <c r="AH29" i="1"/>
  <c r="AO26" i="1" l="1"/>
  <c r="AI26" i="1"/>
  <c r="AL26" i="1"/>
  <c r="Z27" i="1"/>
  <c r="AA27" i="1" s="1"/>
  <c r="AB27" i="1" s="1"/>
  <c r="L24" i="3"/>
  <c r="M23" i="3"/>
  <c r="T26" i="1"/>
  <c r="L28" i="1"/>
  <c r="M27" i="1"/>
  <c r="N27" i="1" s="1"/>
  <c r="O27" i="1" s="1"/>
  <c r="L26" i="4"/>
  <c r="M26" i="4" s="1"/>
  <c r="M25" i="4"/>
  <c r="U30" i="1"/>
  <c r="U32" i="1" s="1"/>
  <c r="W24" i="4"/>
  <c r="X24" i="4" s="1"/>
  <c r="O24" i="4"/>
  <c r="P26" i="1"/>
  <c r="O21" i="3"/>
  <c r="W21" i="3"/>
  <c r="X21" i="3" s="1"/>
  <c r="N22" i="3"/>
  <c r="V23" i="3" s="1"/>
  <c r="AK30" i="1"/>
  <c r="AH30" i="1"/>
  <c r="AN30" i="1"/>
  <c r="J30" i="1"/>
  <c r="V30" i="1" s="1"/>
  <c r="AL27" i="1" l="1"/>
  <c r="AO27" i="1"/>
  <c r="AI27" i="1"/>
  <c r="L25" i="3"/>
  <c r="M24" i="3"/>
  <c r="T27" i="1"/>
  <c r="Z28" i="1"/>
  <c r="AA28" i="1" s="1"/>
  <c r="AB28" i="1" s="1"/>
  <c r="L29" i="1"/>
  <c r="M28" i="1"/>
  <c r="N28" i="1" s="1"/>
  <c r="O28" i="1" s="1"/>
  <c r="N26" i="4"/>
  <c r="W25" i="4"/>
  <c r="X25" i="4" s="1"/>
  <c r="N25" i="4"/>
  <c r="P27" i="1"/>
  <c r="V32" i="1"/>
  <c r="O22" i="3"/>
  <c r="N23" i="3"/>
  <c r="V24" i="3" s="1"/>
  <c r="W22" i="3"/>
  <c r="X22" i="3" s="1"/>
  <c r="AO28" i="1" l="1"/>
  <c r="AL28" i="1"/>
  <c r="AI28" i="1"/>
  <c r="M25" i="3"/>
  <c r="O26" i="4"/>
  <c r="V26" i="4"/>
  <c r="T28" i="1"/>
  <c r="L30" i="1"/>
  <c r="M30" i="1" s="1"/>
  <c r="M29" i="1"/>
  <c r="N29" i="1" s="1"/>
  <c r="O29" i="1" s="1"/>
  <c r="Z29" i="1"/>
  <c r="AA29" i="1" s="1"/>
  <c r="AB29" i="1" s="1"/>
  <c r="O25" i="4"/>
  <c r="P28" i="1"/>
  <c r="N24" i="3"/>
  <c r="V25" i="3" s="1"/>
  <c r="O23" i="3"/>
  <c r="W23" i="3"/>
  <c r="X23" i="3" s="1"/>
  <c r="AI29" i="1" l="1"/>
  <c r="AL29" i="1"/>
  <c r="AO29" i="1"/>
  <c r="N30" i="1"/>
  <c r="Z30" i="1"/>
  <c r="AA30" i="1" s="1"/>
  <c r="AA32" i="1" s="1"/>
  <c r="T29" i="1"/>
  <c r="O30" i="1"/>
  <c r="P30" i="1" s="1"/>
  <c r="S28" i="4"/>
  <c r="W26" i="4"/>
  <c r="W28" i="4" s="1"/>
  <c r="V28" i="4"/>
  <c r="P29" i="1"/>
  <c r="O24" i="3"/>
  <c r="N25" i="3"/>
  <c r="W24" i="3"/>
  <c r="X24" i="3" s="1"/>
  <c r="Z32" i="1" l="1"/>
  <c r="T34" i="1" s="1"/>
  <c r="AO30" i="1"/>
  <c r="AI30" i="1"/>
  <c r="AL30" i="1"/>
  <c r="AL32" i="1" s="1"/>
  <c r="T30" i="1"/>
  <c r="AO32" i="1"/>
  <c r="D2" i="1"/>
  <c r="AI32" i="1"/>
  <c r="X26" i="4"/>
  <c r="X28" i="4" s="1"/>
  <c r="O25" i="3"/>
  <c r="W25" i="3"/>
  <c r="X25" i="3" s="1"/>
  <c r="AB30" i="1"/>
  <c r="AB32" i="1" s="1"/>
  <c r="T32" i="1" l="1"/>
  <c r="G2" i="1" s="1"/>
  <c r="G3" i="1"/>
  <c r="V27" i="3"/>
  <c r="S27" i="3"/>
  <c r="T36" i="1" l="1"/>
  <c r="G4" i="1"/>
  <c r="D3" i="1"/>
  <c r="D4" i="1" s="1"/>
  <c r="W27" i="3"/>
  <c r="X27" i="3"/>
</calcChain>
</file>

<file path=xl/sharedStrings.xml><?xml version="1.0" encoding="utf-8"?>
<sst xmlns="http://schemas.openxmlformats.org/spreadsheetml/2006/main" count="439" uniqueCount="89">
  <si>
    <t>Rounding Convention</t>
  </si>
  <si>
    <t>No Rounding</t>
  </si>
  <si>
    <t>As per Agreement</t>
  </si>
  <si>
    <t>Year Basis</t>
  </si>
  <si>
    <t>16 dp or more</t>
  </si>
  <si>
    <t>4 dp</t>
  </si>
  <si>
    <r>
      <rPr>
        <b/>
        <u/>
        <sz val="9"/>
        <color theme="0"/>
        <rFont val="Calibri"/>
        <family val="2"/>
        <scheme val="minor"/>
      </rPr>
      <t>Step 1</t>
    </r>
    <r>
      <rPr>
        <b/>
        <sz val="9"/>
        <color theme="0"/>
        <rFont val="Calibri"/>
        <family val="2"/>
        <scheme val="minor"/>
      </rPr>
      <t>: ACS</t>
    </r>
    <r>
      <rPr>
        <b/>
        <vertAlign val="subscript"/>
        <sz val="9"/>
        <color theme="0"/>
        <rFont val="Calibri"/>
        <family val="2"/>
        <scheme val="minor"/>
      </rPr>
      <t>i</t>
    </r>
  </si>
  <si>
    <t>Cumulative Rate Method</t>
  </si>
  <si>
    <r>
      <rPr>
        <b/>
        <u/>
        <sz val="9"/>
        <color theme="0"/>
        <rFont val="Calibri"/>
        <family val="2"/>
        <scheme val="minor"/>
      </rPr>
      <t>Step 4</t>
    </r>
    <r>
      <rPr>
        <b/>
        <sz val="9"/>
        <color theme="0"/>
        <rFont val="Calibri"/>
        <family val="2"/>
        <scheme val="minor"/>
      </rPr>
      <t>: Interest</t>
    </r>
  </si>
  <si>
    <t>Prepayment</t>
  </si>
  <si>
    <t>Lender Share</t>
  </si>
  <si>
    <t>Lender 1</t>
  </si>
  <si>
    <t>Lender 2</t>
  </si>
  <si>
    <t>Lender 3</t>
  </si>
  <si>
    <t>Rate published
(T-4)</t>
  </si>
  <si>
    <t>Observation Date
(T-5)</t>
  </si>
  <si>
    <t>Start Date
(T)</t>
  </si>
  <si>
    <t>End Date</t>
  </si>
  <si>
    <t>No. calendar days in
Interest Period</t>
  </si>
  <si>
    <t>No. calendar days in
Observation Period</t>
  </si>
  <si>
    <t>Daily RFR</t>
  </si>
  <si>
    <t>Margin</t>
  </si>
  <si>
    <t xml:space="preserve">Credit Adjustment Spread </t>
  </si>
  <si>
    <t>Daily 
All-in Rate</t>
  </si>
  <si>
    <t>Principal</t>
  </si>
  <si>
    <t>Daily RFR Interest using Non Cumulative Compounded Rate</t>
  </si>
  <si>
    <t>Principal Payment Amt
-ve for repymt
+ve for Inc</t>
  </si>
  <si>
    <t>RFR Prepayment Interest Payment Due</t>
  </si>
  <si>
    <t>RFR Prepayment Interest 
Paid</t>
  </si>
  <si>
    <t>RFR Prepayment Interest 
Not Paid</t>
  </si>
  <si>
    <t>Lender1</t>
  </si>
  <si>
    <t>Lender2</t>
  </si>
  <si>
    <t>Lender3</t>
  </si>
  <si>
    <t>Lender Prin</t>
  </si>
  <si>
    <t>Daily RFR Interest Amt</t>
  </si>
  <si>
    <t>Cumulative Rate vs Non Cumulative Rate Method</t>
  </si>
  <si>
    <t>Cumulative Interest Period Days</t>
  </si>
  <si>
    <t>Cumulative Observation Period Days</t>
  </si>
  <si>
    <t>Non Cumulative Rate Method</t>
  </si>
  <si>
    <t>Total Borrower</t>
  </si>
  <si>
    <t>Total Lenders</t>
  </si>
  <si>
    <t>Diff</t>
  </si>
  <si>
    <t>Lookback Days</t>
  </si>
  <si>
    <t>Cumulative 
Compounded Rate</t>
  </si>
  <si>
    <t>Non Cumulative 
Compounded Rate</t>
  </si>
  <si>
    <t>Lookback without Observation Shift</t>
  </si>
  <si>
    <t>Lookback with Observation Shift</t>
  </si>
  <si>
    <t>SONIA Interest Amount</t>
  </si>
  <si>
    <t>Daily SONIA</t>
  </si>
  <si>
    <t>Difference
with vs without Obsv. Shift</t>
  </si>
  <si>
    <t>CAS</t>
  </si>
  <si>
    <r>
      <t>n</t>
    </r>
    <r>
      <rPr>
        <b/>
        <vertAlign val="subscript"/>
        <sz val="9"/>
        <color theme="0"/>
        <rFont val="Calibri"/>
        <family val="2"/>
        <scheme val="minor"/>
      </rPr>
      <t>i</t>
    </r>
  </si>
  <si>
    <r>
      <t>tn</t>
    </r>
    <r>
      <rPr>
        <b/>
        <vertAlign val="subscript"/>
        <sz val="9"/>
        <color theme="0"/>
        <rFont val="Calibri"/>
        <family val="2"/>
        <scheme val="minor"/>
      </rPr>
      <t>i</t>
    </r>
  </si>
  <si>
    <r>
      <t>r</t>
    </r>
    <r>
      <rPr>
        <b/>
        <vertAlign val="subscript"/>
        <sz val="9"/>
        <color theme="0"/>
        <rFont val="Calibri"/>
        <family val="2"/>
        <scheme val="minor"/>
      </rPr>
      <t>i</t>
    </r>
  </si>
  <si>
    <t>Compounding Factor</t>
  </si>
  <si>
    <r>
      <rPr>
        <b/>
        <u/>
        <sz val="8"/>
        <color theme="0"/>
        <rFont val="Calibri"/>
        <family val="2"/>
        <scheme val="minor"/>
      </rPr>
      <t>Step 4</t>
    </r>
    <r>
      <rPr>
        <b/>
        <sz val="8"/>
        <color theme="0"/>
        <rFont val="Calibri"/>
        <family val="2"/>
        <scheme val="minor"/>
      </rPr>
      <t>: Interest</t>
    </r>
  </si>
  <si>
    <t>Year Basis (N)</t>
  </si>
  <si>
    <t>(N = 365)</t>
  </si>
  <si>
    <t>Daily RFR
(SONIA)</t>
  </si>
  <si>
    <r>
      <rPr>
        <b/>
        <u/>
        <sz val="8"/>
        <color theme="0"/>
        <rFont val="Calibri"/>
        <family val="2"/>
        <scheme val="minor"/>
      </rPr>
      <t>Step 1</t>
    </r>
    <r>
      <rPr>
        <b/>
        <sz val="8"/>
        <color theme="0"/>
        <rFont val="Calibri"/>
        <family val="2"/>
        <scheme val="minor"/>
      </rPr>
      <t>: ACR</t>
    </r>
    <r>
      <rPr>
        <b/>
        <vertAlign val="subscript"/>
        <sz val="8"/>
        <color theme="0"/>
        <rFont val="Calibri"/>
        <family val="2"/>
        <scheme val="minor"/>
      </rPr>
      <t>i</t>
    </r>
  </si>
  <si>
    <r>
      <rPr>
        <b/>
        <u/>
        <sz val="8"/>
        <color theme="0"/>
        <rFont val="Calibri"/>
        <family val="2"/>
        <scheme val="minor"/>
      </rPr>
      <t>Step 2</t>
    </r>
    <r>
      <rPr>
        <b/>
        <sz val="8"/>
        <color theme="0"/>
        <rFont val="Calibri"/>
        <family val="2"/>
        <scheme val="minor"/>
      </rPr>
      <t>: UCR</t>
    </r>
    <r>
      <rPr>
        <b/>
        <vertAlign val="subscript"/>
        <sz val="8"/>
        <color theme="0"/>
        <rFont val="Calibri"/>
        <family val="2"/>
        <scheme val="minor"/>
      </rPr>
      <t>i</t>
    </r>
  </si>
  <si>
    <r>
      <rPr>
        <b/>
        <u/>
        <sz val="8"/>
        <color theme="0"/>
        <rFont val="Calibri"/>
        <family val="2"/>
        <scheme val="minor"/>
      </rPr>
      <t>Step 3</t>
    </r>
    <r>
      <rPr>
        <b/>
        <sz val="8"/>
        <color theme="0"/>
        <rFont val="Calibri"/>
        <family val="2"/>
        <scheme val="minor"/>
      </rPr>
      <t>: NCR</t>
    </r>
    <r>
      <rPr>
        <b/>
        <vertAlign val="subscript"/>
        <sz val="8"/>
        <color theme="0"/>
        <rFont val="Calibri"/>
        <family val="2"/>
        <scheme val="minor"/>
      </rPr>
      <t>i</t>
    </r>
  </si>
  <si>
    <r>
      <t>Annualised Cumulative Compounded RFR</t>
    </r>
    <r>
      <rPr>
        <vertAlign val="subscript"/>
        <sz val="9"/>
        <color theme="0"/>
        <rFont val="Calibri"/>
        <family val="2"/>
        <scheme val="minor"/>
      </rPr>
      <t>i</t>
    </r>
    <r>
      <rPr>
        <sz val="9"/>
        <color theme="0"/>
        <rFont val="Calibri"/>
        <family val="2"/>
        <scheme val="minor"/>
      </rPr>
      <t xml:space="preserve"> (ACR</t>
    </r>
    <r>
      <rPr>
        <vertAlign val="subscript"/>
        <sz val="9"/>
        <color theme="0"/>
        <rFont val="Calibri"/>
        <family val="2"/>
        <scheme val="minor"/>
      </rPr>
      <t>i</t>
    </r>
    <r>
      <rPr>
        <sz val="9"/>
        <color theme="0"/>
        <rFont val="Calibri"/>
        <family val="2"/>
        <scheme val="minor"/>
      </rPr>
      <t>)</t>
    </r>
  </si>
  <si>
    <r>
      <t>Unannualised  Cumulative Compounded RFR</t>
    </r>
    <r>
      <rPr>
        <vertAlign val="subscript"/>
        <sz val="9"/>
        <color theme="0"/>
        <rFont val="Calibri"/>
        <family val="2"/>
        <scheme val="minor"/>
      </rPr>
      <t>i</t>
    </r>
    <r>
      <rPr>
        <sz val="9"/>
        <color theme="0"/>
        <rFont val="Calibri"/>
        <family val="2"/>
        <scheme val="minor"/>
      </rPr>
      <t xml:space="preserve">
(UCR</t>
    </r>
    <r>
      <rPr>
        <vertAlign val="subscript"/>
        <sz val="9"/>
        <color theme="0"/>
        <rFont val="Calibri"/>
        <family val="2"/>
        <scheme val="minor"/>
      </rPr>
      <t>i</t>
    </r>
    <r>
      <rPr>
        <sz val="9"/>
        <color theme="0"/>
        <rFont val="Calibri"/>
        <family val="2"/>
        <scheme val="minor"/>
      </rPr>
      <t>)</t>
    </r>
  </si>
  <si>
    <r>
      <t>Non Cumulative Compounded RFR</t>
    </r>
    <r>
      <rPr>
        <vertAlign val="subscript"/>
        <sz val="9"/>
        <color theme="0"/>
        <rFont val="Calibri"/>
        <family val="2"/>
        <scheme val="minor"/>
      </rPr>
      <t>i</t>
    </r>
    <r>
      <rPr>
        <sz val="9"/>
        <color theme="0"/>
        <rFont val="Calibri"/>
        <family val="2"/>
        <scheme val="minor"/>
      </rPr>
      <t xml:space="preserve">
(NCR</t>
    </r>
    <r>
      <rPr>
        <vertAlign val="subscript"/>
        <sz val="9"/>
        <color theme="0"/>
        <rFont val="Calibri"/>
        <family val="2"/>
        <scheme val="minor"/>
      </rPr>
      <t>i</t>
    </r>
    <r>
      <rPr>
        <sz val="9"/>
        <color theme="0"/>
        <rFont val="Calibri"/>
        <family val="2"/>
        <scheme val="minor"/>
      </rPr>
      <t>)</t>
    </r>
  </si>
  <si>
    <t>Lookback/Lag Days</t>
  </si>
  <si>
    <t>Margin 
Interest</t>
  </si>
  <si>
    <t>Total 
Interest</t>
  </si>
  <si>
    <t>Credit Adjustment Spread 
Interest</t>
  </si>
  <si>
    <t>RFR Interest 
using Non Cumulative Compounded Rate</t>
  </si>
  <si>
    <t>Principal Payment Amt
-ve for repymt
+ve for increase</t>
  </si>
  <si>
    <t>Unannualised/ Effective RFR</t>
  </si>
  <si>
    <t>Rounding Convention
(Recommended)</t>
  </si>
  <si>
    <t>Loan Period - 15-Apr-19 to 15-May-19</t>
  </si>
  <si>
    <r>
      <t>cn</t>
    </r>
    <r>
      <rPr>
        <b/>
        <vertAlign val="subscript"/>
        <sz val="9"/>
        <color theme="0"/>
        <rFont val="Calibri"/>
        <family val="2"/>
        <scheme val="minor"/>
      </rPr>
      <t>i</t>
    </r>
  </si>
  <si>
    <r>
      <t>tcn</t>
    </r>
    <r>
      <rPr>
        <b/>
        <vertAlign val="subscript"/>
        <sz val="9"/>
        <color theme="0"/>
        <rFont val="Calibri"/>
        <family val="2"/>
        <scheme val="minor"/>
      </rPr>
      <t>i</t>
    </r>
  </si>
  <si>
    <t>Breaking down the Formula</t>
  </si>
  <si>
    <t>Daily published RFR
(SONIA)</t>
  </si>
  <si>
    <t>Daily Floored RFR
(SONIA)</t>
  </si>
  <si>
    <t>Floor (RFR + CAS)</t>
  </si>
  <si>
    <t>Lookback with Observation Shift (Interest Period weighted) - No Negative Accrual</t>
  </si>
  <si>
    <t>Lookback with Observation Shift (Interest Period weighted) - Negative Accrual</t>
  </si>
  <si>
    <t xml:space="preserve">Lookback without Observation Shift vs Lookback with Observation Shift </t>
  </si>
  <si>
    <t>Recommended approach - Lookback without Observation Shift (also known as Lag)</t>
  </si>
  <si>
    <t xml:space="preserve">Alternative approach - Lookback with Observation Shift (Interest Period weighted) </t>
  </si>
  <si>
    <t>Lookback without Observation Shift (also known as Lag) - with Floor for legacy contracts</t>
  </si>
  <si>
    <t>Lookback with Observation Shift (Interest Period weighted) - with Floor for legacy contracts</t>
  </si>
  <si>
    <t>Cumulative vs Non Cumulative</t>
  </si>
  <si>
    <t>2 dp at the 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</si>
</sst>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#,##0.00000000000"/>
    <numFmt numFmtId="165" formatCode="0.00000%"/>
    <numFmt numFmtId="166" formatCode="_(&quot;$&quot;* #,##0.00_);_(&quot;$&quot;* \(#,##0.00\);_(&quot;$&quot;* &quot;-&quot;??_);_(@_)"/>
    <numFmt numFmtId="167" formatCode="&quot;£&quot;#,##0.00"/>
    <numFmt numFmtId="168" formatCode="ddd\,\ dd\-mmm\-yy"/>
    <numFmt numFmtId="169" formatCode="0.00000"/>
    <numFmt numFmtId="170" formatCode="&quot;$&quot;#,##0.00"/>
    <numFmt numFmtId="171" formatCode="ddd\,dd\-mmm\-yy"/>
    <numFmt numFmtId="172" formatCode="#,##0.0000000000000000"/>
    <numFmt numFmtId="173" formatCode="#,##0.00000000"/>
    <numFmt numFmtId="174" formatCode="0.0000000%"/>
    <numFmt numFmtId="175" formatCode="ddd\,dd\-mmm"/>
    <numFmt numFmtId="176" formatCode="0.000000%"/>
    <numFmt numFmtId="177" formatCode="0.000000000000%"/>
    <numFmt numFmtId="178" formatCode="0.0000000000000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9" tint="-0.499984740745262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vertAlign val="subscript"/>
      <sz val="9"/>
      <color theme="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vertAlign val="subscript"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u/>
      <sz val="8"/>
      <color theme="0"/>
      <name val="Calibri"/>
      <family val="2"/>
      <scheme val="minor"/>
    </font>
    <font>
      <b/>
      <vertAlign val="subscript"/>
      <sz val="8"/>
      <color theme="0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8A5E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179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0" xfId="0" applyFont="1" applyFill="1"/>
    <xf numFmtId="0" fontId="0" fillId="0" borderId="0" xfId="0" applyFont="1"/>
    <xf numFmtId="171" fontId="4" fillId="10" borderId="2" xfId="0" applyNumberFormat="1" applyFont="1" applyFill="1" applyBorder="1" applyProtection="1"/>
    <xf numFmtId="0" fontId="4" fillId="10" borderId="2" xfId="0" applyFont="1" applyFill="1" applyBorder="1" applyAlignment="1" applyProtection="1">
      <alignment horizontal="center"/>
    </xf>
    <xf numFmtId="4" fontId="17" fillId="10" borderId="2" xfId="1" applyNumberFormat="1" applyFont="1" applyFill="1" applyBorder="1" applyProtection="1"/>
    <xf numFmtId="0" fontId="2" fillId="2" borderId="0" xfId="0" applyFont="1" applyFill="1"/>
    <xf numFmtId="0" fontId="2" fillId="0" borderId="0" xfId="0" applyFont="1" applyFill="1"/>
    <xf numFmtId="168" fontId="4" fillId="10" borderId="2" xfId="0" applyNumberFormat="1" applyFont="1" applyFill="1" applyBorder="1" applyProtection="1"/>
    <xf numFmtId="0" fontId="4" fillId="7" borderId="2" xfId="0" applyFont="1" applyFill="1" applyBorder="1" applyAlignment="1" applyProtection="1">
      <alignment horizontal="center"/>
    </xf>
    <xf numFmtId="175" fontId="4" fillId="10" borderId="2" xfId="0" applyNumberFormat="1" applyFont="1" applyFill="1" applyBorder="1" applyProtection="1"/>
    <xf numFmtId="3" fontId="17" fillId="10" borderId="2" xfId="1" applyNumberFormat="1" applyFont="1" applyFill="1" applyBorder="1" applyProtection="1"/>
    <xf numFmtId="0" fontId="0" fillId="2" borderId="0" xfId="0" applyFill="1" applyProtection="1"/>
    <xf numFmtId="0" fontId="18" fillId="2" borderId="14" xfId="0" applyFont="1" applyFill="1" applyBorder="1" applyProtection="1"/>
    <xf numFmtId="0" fontId="19" fillId="15" borderId="0" xfId="0" applyFont="1" applyFill="1" applyProtection="1"/>
    <xf numFmtId="0" fontId="3" fillId="15" borderId="0" xfId="0" applyFont="1" applyFill="1" applyProtection="1"/>
    <xf numFmtId="0" fontId="26" fillId="15" borderId="0" xfId="0" applyFont="1" applyFill="1" applyProtection="1"/>
    <xf numFmtId="0" fontId="18" fillId="2" borderId="16" xfId="0" applyFont="1" applyFill="1" applyBorder="1" applyProtection="1"/>
    <xf numFmtId="0" fontId="18" fillId="3" borderId="18" xfId="0" applyFont="1" applyFill="1" applyBorder="1" applyAlignment="1" applyProtection="1">
      <alignment vertical="center"/>
    </xf>
    <xf numFmtId="0" fontId="0" fillId="2" borderId="0" xfId="0" applyFill="1" applyBorder="1" applyProtection="1"/>
    <xf numFmtId="0" fontId="18" fillId="3" borderId="14" xfId="0" applyFont="1" applyFill="1" applyBorder="1" applyAlignment="1" applyProtection="1">
      <alignment horizontal="right"/>
    </xf>
    <xf numFmtId="0" fontId="18" fillId="4" borderId="6" xfId="0" applyFont="1" applyFill="1" applyBorder="1" applyAlignment="1" applyProtection="1">
      <alignment horizontal="center"/>
    </xf>
    <xf numFmtId="0" fontId="4" fillId="6" borderId="15" xfId="0" applyFont="1" applyFill="1" applyBorder="1" applyAlignment="1" applyProtection="1">
      <alignment horizontal="center" vertical="center"/>
    </xf>
    <xf numFmtId="0" fontId="4" fillId="6" borderId="4" xfId="0" applyFont="1" applyFill="1" applyBorder="1" applyAlignment="1" applyProtection="1">
      <alignment horizontal="center" vertical="center"/>
    </xf>
    <xf numFmtId="0" fontId="4" fillId="7" borderId="4" xfId="0" applyFont="1" applyFill="1" applyBorder="1" applyAlignment="1" applyProtection="1">
      <alignment horizontal="center"/>
    </xf>
    <xf numFmtId="0" fontId="0" fillId="2" borderId="5" xfId="0" applyFill="1" applyBorder="1" applyProtection="1"/>
    <xf numFmtId="0" fontId="4" fillId="6" borderId="6" xfId="0" applyFont="1" applyFill="1" applyBorder="1" applyAlignment="1" applyProtection="1">
      <alignment horizontal="center" vertical="center"/>
    </xf>
    <xf numFmtId="4" fontId="0" fillId="2" borderId="0" xfId="0" applyNumberFormat="1" applyFill="1" applyBorder="1" applyProtection="1"/>
    <xf numFmtId="0" fontId="18" fillId="3" borderId="18" xfId="0" applyFont="1" applyFill="1" applyBorder="1" applyAlignment="1" applyProtection="1">
      <alignment horizontal="right"/>
    </xf>
    <xf numFmtId="0" fontId="18" fillId="4" borderId="10" xfId="0" applyFont="1" applyFill="1" applyBorder="1" applyAlignment="1" applyProtection="1">
      <alignment horizontal="center"/>
    </xf>
    <xf numFmtId="0" fontId="4" fillId="0" borderId="19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0" fontId="0" fillId="2" borderId="9" xfId="0" applyFill="1" applyBorder="1" applyProtection="1"/>
    <xf numFmtId="0" fontId="4" fillId="0" borderId="10" xfId="0" applyFont="1" applyFill="1" applyBorder="1" applyAlignment="1" applyProtection="1">
      <alignment horizontal="center"/>
    </xf>
    <xf numFmtId="0" fontId="4" fillId="2" borderId="0" xfId="0" applyFont="1" applyFill="1" applyBorder="1" applyProtection="1"/>
    <xf numFmtId="164" fontId="4" fillId="2" borderId="0" xfId="0" applyNumberFormat="1" applyFont="1" applyFill="1" applyBorder="1" applyProtection="1"/>
    <xf numFmtId="165" fontId="4" fillId="2" borderId="0" xfId="0" applyNumberFormat="1" applyFont="1" applyFill="1" applyBorder="1" applyProtection="1"/>
    <xf numFmtId="167" fontId="6" fillId="2" borderId="0" xfId="1" applyNumberFormat="1" applyFont="1" applyFill="1" applyBorder="1" applyProtection="1"/>
    <xf numFmtId="0" fontId="13" fillId="2" borderId="0" xfId="0" applyFont="1" applyFill="1" applyBorder="1" applyAlignment="1" applyProtection="1">
      <alignment vertical="center"/>
    </xf>
    <xf numFmtId="170" fontId="20" fillId="8" borderId="25" xfId="0" applyNumberFormat="1" applyFont="1" applyFill="1" applyBorder="1" applyAlignment="1" applyProtection="1">
      <alignment horizontal="center" vertical="center" wrapText="1"/>
    </xf>
    <xf numFmtId="170" fontId="20" fillId="8" borderId="26" xfId="0" applyNumberFormat="1" applyFont="1" applyFill="1" applyBorder="1" applyAlignment="1" applyProtection="1">
      <alignment horizontal="center" vertical="center" wrapText="1"/>
    </xf>
    <xf numFmtId="170" fontId="20" fillId="8" borderId="27" xfId="0" applyNumberFormat="1" applyFont="1" applyFill="1" applyBorder="1" applyAlignment="1" applyProtection="1">
      <alignment horizontal="center" vertical="center" wrapText="1"/>
    </xf>
    <xf numFmtId="168" fontId="23" fillId="14" borderId="11" xfId="0" applyNumberFormat="1" applyFont="1" applyFill="1" applyBorder="1" applyAlignment="1" applyProtection="1">
      <alignment vertical="center"/>
    </xf>
    <xf numFmtId="168" fontId="9" fillId="14" borderId="11" xfId="0" applyNumberFormat="1" applyFont="1" applyFill="1" applyBorder="1" applyAlignment="1" applyProtection="1">
      <alignment horizontal="right" vertical="center" indent="1"/>
    </xf>
    <xf numFmtId="170" fontId="5" fillId="0" borderId="0" xfId="0" applyNumberFormat="1" applyFont="1" applyBorder="1" applyAlignment="1" applyProtection="1">
      <alignment horizontal="center" vertical="center" wrapText="1"/>
    </xf>
    <xf numFmtId="170" fontId="5" fillId="2" borderId="0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vertical="center"/>
    </xf>
    <xf numFmtId="4" fontId="4" fillId="2" borderId="0" xfId="0" applyNumberFormat="1" applyFont="1" applyFill="1" applyBorder="1" applyAlignment="1" applyProtection="1">
      <alignment vertical="center"/>
    </xf>
    <xf numFmtId="0" fontId="12" fillId="2" borderId="0" xfId="0" applyFont="1" applyFill="1" applyBorder="1" applyProtection="1"/>
    <xf numFmtId="0" fontId="15" fillId="9" borderId="2" xfId="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Protection="1"/>
    <xf numFmtId="170" fontId="15" fillId="9" borderId="2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vertical="center" wrapText="1"/>
    </xf>
    <xf numFmtId="165" fontId="4" fillId="10" borderId="2" xfId="0" applyNumberFormat="1" applyFont="1" applyFill="1" applyBorder="1" applyProtection="1"/>
    <xf numFmtId="10" fontId="4" fillId="10" borderId="2" xfId="0" applyNumberFormat="1" applyFont="1" applyFill="1" applyBorder="1" applyProtection="1"/>
    <xf numFmtId="9" fontId="4" fillId="10" borderId="2" xfId="0" applyNumberFormat="1" applyFont="1" applyFill="1" applyBorder="1" applyProtection="1"/>
    <xf numFmtId="172" fontId="4" fillId="10" borderId="2" xfId="0" applyNumberFormat="1" applyFont="1" applyFill="1" applyBorder="1" applyProtection="1"/>
    <xf numFmtId="176" fontId="4" fillId="10" borderId="2" xfId="0" applyNumberFormat="1" applyFont="1" applyFill="1" applyBorder="1" applyProtection="1"/>
    <xf numFmtId="178" fontId="4" fillId="10" borderId="2" xfId="0" applyNumberFormat="1" applyFont="1" applyFill="1" applyBorder="1" applyProtection="1"/>
    <xf numFmtId="173" fontId="4" fillId="2" borderId="0" xfId="0" applyNumberFormat="1" applyFont="1" applyFill="1" applyBorder="1" applyProtection="1"/>
    <xf numFmtId="4" fontId="0" fillId="2" borderId="0" xfId="0" applyNumberFormat="1" applyFill="1" applyProtection="1"/>
    <xf numFmtId="4" fontId="6" fillId="10" borderId="2" xfId="1" applyNumberFormat="1" applyFont="1" applyFill="1" applyBorder="1" applyProtection="1"/>
    <xf numFmtId="0" fontId="2" fillId="2" borderId="0" xfId="0" applyFont="1" applyFill="1" applyProtection="1"/>
    <xf numFmtId="169" fontId="4" fillId="10" borderId="2" xfId="0" applyNumberFormat="1" applyFont="1" applyFill="1" applyBorder="1" applyProtection="1"/>
    <xf numFmtId="164" fontId="4" fillId="10" borderId="2" xfId="0" applyNumberFormat="1" applyFont="1" applyFill="1" applyBorder="1" applyProtection="1"/>
    <xf numFmtId="173" fontId="4" fillId="10" borderId="2" xfId="0" applyNumberFormat="1" applyFont="1" applyFill="1" applyBorder="1" applyProtection="1"/>
    <xf numFmtId="4" fontId="17" fillId="4" borderId="2" xfId="1" applyNumberFormat="1" applyFont="1" applyFill="1" applyBorder="1" applyProtection="1"/>
    <xf numFmtId="0" fontId="4" fillId="2" borderId="0" xfId="0" applyFont="1" applyFill="1" applyProtection="1"/>
    <xf numFmtId="174" fontId="4" fillId="2" borderId="0" xfId="0" applyNumberFormat="1" applyFont="1" applyFill="1" applyProtection="1"/>
    <xf numFmtId="0" fontId="6" fillId="2" borderId="0" xfId="0" applyFont="1" applyFill="1" applyAlignment="1" applyProtection="1">
      <alignment horizontal="right"/>
    </xf>
    <xf numFmtId="3" fontId="5" fillId="10" borderId="2" xfId="0" applyNumberFormat="1" applyFont="1" applyFill="1" applyBorder="1" applyAlignment="1" applyProtection="1">
      <alignment horizontal="center"/>
    </xf>
    <xf numFmtId="4" fontId="4" fillId="2" borderId="0" xfId="0" applyNumberFormat="1" applyFont="1" applyFill="1" applyProtection="1"/>
    <xf numFmtId="4" fontId="5" fillId="10" borderId="2" xfId="0" applyNumberFormat="1" applyFont="1" applyFill="1" applyBorder="1" applyProtection="1"/>
    <xf numFmtId="0" fontId="18" fillId="2" borderId="0" xfId="0" applyFont="1" applyFill="1" applyProtection="1"/>
    <xf numFmtId="0" fontId="5" fillId="2" borderId="0" xfId="0" applyFont="1" applyFill="1" applyProtection="1"/>
    <xf numFmtId="0" fontId="4" fillId="2" borderId="0" xfId="0" applyFont="1" applyFill="1" applyAlignment="1" applyProtection="1">
      <alignment horizontal="right"/>
    </xf>
    <xf numFmtId="0" fontId="0" fillId="2" borderId="0" xfId="0" applyFill="1" applyAlignment="1" applyProtection="1">
      <alignment horizontal="right" indent="1"/>
    </xf>
    <xf numFmtId="4" fontId="5" fillId="4" borderId="2" xfId="0" applyNumberFormat="1" applyFont="1" applyFill="1" applyBorder="1" applyProtection="1"/>
    <xf numFmtId="0" fontId="0" fillId="2" borderId="0" xfId="0" applyFill="1" applyAlignment="1" applyProtection="1">
      <alignment horizontal="right"/>
    </xf>
    <xf numFmtId="0" fontId="0" fillId="0" borderId="0" xfId="0" applyProtection="1"/>
    <xf numFmtId="0" fontId="4" fillId="4" borderId="6" xfId="0" applyFont="1" applyFill="1" applyBorder="1" applyAlignment="1" applyProtection="1">
      <alignment horizontal="center"/>
    </xf>
    <xf numFmtId="0" fontId="4" fillId="4" borderId="1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/>
    <xf numFmtId="167" fontId="15" fillId="2" borderId="0" xfId="1" applyNumberFormat="1" applyFont="1" applyFill="1" applyBorder="1" applyAlignment="1" applyProtection="1"/>
    <xf numFmtId="0" fontId="0" fillId="2" borderId="0" xfId="0" applyFill="1" applyAlignment="1" applyProtection="1"/>
    <xf numFmtId="177" fontId="4" fillId="10" borderId="2" xfId="0" applyNumberFormat="1" applyFont="1" applyFill="1" applyBorder="1" applyProtection="1"/>
    <xf numFmtId="0" fontId="19" fillId="15" borderId="0" xfId="0" applyFont="1" applyFill="1" applyAlignment="1" applyProtection="1"/>
    <xf numFmtId="168" fontId="7" fillId="2" borderId="11" xfId="0" applyNumberFormat="1" applyFont="1" applyFill="1" applyBorder="1" applyProtection="1"/>
    <xf numFmtId="0" fontId="4" fillId="2" borderId="11" xfId="0" applyFont="1" applyFill="1" applyBorder="1" applyProtection="1"/>
    <xf numFmtId="169" fontId="4" fillId="2" borderId="11" xfId="0" applyNumberFormat="1" applyFont="1" applyFill="1" applyBorder="1" applyProtection="1"/>
    <xf numFmtId="0" fontId="4" fillId="2" borderId="4" xfId="0" applyFont="1" applyFill="1" applyBorder="1" applyProtection="1"/>
    <xf numFmtId="170" fontId="5" fillId="0" borderId="2" xfId="0" applyNumberFormat="1" applyFont="1" applyBorder="1" applyAlignment="1" applyProtection="1">
      <alignment horizontal="center" vertical="center" wrapText="1"/>
    </xf>
    <xf numFmtId="0" fontId="15" fillId="9" borderId="13" xfId="0" applyFont="1" applyFill="1" applyBorder="1" applyAlignment="1" applyProtection="1">
      <alignment horizontal="center" vertical="center" wrapText="1"/>
    </xf>
    <xf numFmtId="0" fontId="0" fillId="0" borderId="0" xfId="0" applyFont="1" applyProtection="1"/>
    <xf numFmtId="0" fontId="2" fillId="0" borderId="0" xfId="0" applyFont="1" applyFill="1" applyProtection="1"/>
    <xf numFmtId="168" fontId="4" fillId="11" borderId="2" xfId="0" applyNumberFormat="1" applyFont="1" applyFill="1" applyBorder="1" applyProtection="1"/>
    <xf numFmtId="169" fontId="4" fillId="11" borderId="2" xfId="0" applyNumberFormat="1" applyFont="1" applyFill="1" applyBorder="1" applyProtection="1"/>
    <xf numFmtId="168" fontId="4" fillId="12" borderId="2" xfId="0" applyNumberFormat="1" applyFont="1" applyFill="1" applyBorder="1" applyProtection="1"/>
    <xf numFmtId="169" fontId="4" fillId="12" borderId="2" xfId="0" applyNumberFormat="1" applyFont="1" applyFill="1" applyBorder="1" applyProtection="1"/>
    <xf numFmtId="0" fontId="0" fillId="15" borderId="0" xfId="0" applyFill="1" applyBorder="1" applyProtection="1"/>
    <xf numFmtId="0" fontId="0" fillId="15" borderId="0" xfId="0" applyFill="1" applyProtection="1"/>
    <xf numFmtId="168" fontId="4" fillId="7" borderId="2" xfId="0" applyNumberFormat="1" applyFont="1" applyFill="1" applyBorder="1" applyProtection="1"/>
    <xf numFmtId="164" fontId="4" fillId="7" borderId="2" xfId="0" applyNumberFormat="1" applyFont="1" applyFill="1" applyBorder="1" applyProtection="1"/>
    <xf numFmtId="4" fontId="17" fillId="7" borderId="2" xfId="1" applyNumberFormat="1" applyFont="1" applyFill="1" applyBorder="1" applyProtection="1"/>
    <xf numFmtId="4" fontId="18" fillId="2" borderId="0" xfId="0" applyNumberFormat="1" applyFont="1" applyFill="1" applyBorder="1" applyAlignment="1" applyProtection="1">
      <alignment horizontal="right"/>
    </xf>
    <xf numFmtId="9" fontId="18" fillId="4" borderId="38" xfId="0" applyNumberFormat="1" applyFont="1" applyFill="1" applyBorder="1" applyAlignment="1" applyProtection="1">
      <alignment horizontal="center"/>
    </xf>
    <xf numFmtId="0" fontId="15" fillId="13" borderId="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right"/>
    </xf>
    <xf numFmtId="0" fontId="18" fillId="3" borderId="36" xfId="0" applyFont="1" applyFill="1" applyBorder="1" applyAlignment="1" applyProtection="1"/>
    <xf numFmtId="170" fontId="8" fillId="8" borderId="39" xfId="0" applyNumberFormat="1" applyFont="1" applyFill="1" applyBorder="1" applyAlignment="1" applyProtection="1">
      <alignment horizontal="center" vertical="center" wrapText="1"/>
    </xf>
    <xf numFmtId="170" fontId="8" fillId="8" borderId="40" xfId="0" applyNumberFormat="1" applyFont="1" applyFill="1" applyBorder="1" applyAlignment="1" applyProtection="1">
      <alignment horizontal="center" vertical="center" wrapText="1"/>
    </xf>
    <xf numFmtId="0" fontId="19" fillId="15" borderId="0" xfId="0" applyFont="1" applyFill="1" applyAlignment="1" applyProtection="1">
      <alignment horizontal="left" indent="2"/>
    </xf>
    <xf numFmtId="0" fontId="19" fillId="15" borderId="0" xfId="0" applyFont="1" applyFill="1" applyAlignment="1" applyProtection="1">
      <alignment horizontal="left" indent="4"/>
    </xf>
    <xf numFmtId="0" fontId="19" fillId="15" borderId="0" xfId="0" applyFont="1" applyFill="1" applyAlignment="1" applyProtection="1">
      <alignment horizontal="left" indent="5"/>
    </xf>
    <xf numFmtId="170" fontId="8" fillId="8" borderId="42" xfId="0" applyNumberFormat="1" applyFont="1" applyFill="1" applyBorder="1" applyAlignment="1" applyProtection="1">
      <alignment horizontal="center" vertical="center" wrapText="1"/>
    </xf>
    <xf numFmtId="170" fontId="5" fillId="0" borderId="24" xfId="0" applyNumberFormat="1" applyFont="1" applyBorder="1" applyAlignment="1" applyProtection="1">
      <alignment vertical="center" wrapText="1"/>
    </xf>
    <xf numFmtId="0" fontId="4" fillId="3" borderId="14" xfId="0" applyFont="1" applyFill="1" applyBorder="1" applyAlignment="1" applyProtection="1">
      <alignment horizontal="right"/>
    </xf>
    <xf numFmtId="0" fontId="4" fillId="3" borderId="18" xfId="0" applyFont="1" applyFill="1" applyBorder="1" applyAlignment="1" applyProtection="1">
      <alignment horizontal="right"/>
    </xf>
    <xf numFmtId="4" fontId="18" fillId="2" borderId="20" xfId="0" applyNumberFormat="1" applyFont="1" applyFill="1" applyBorder="1" applyAlignment="1" applyProtection="1">
      <alignment horizontal="right" indent="1"/>
    </xf>
    <xf numFmtId="4" fontId="18" fillId="2" borderId="21" xfId="0" applyNumberFormat="1" applyFont="1" applyFill="1" applyBorder="1" applyAlignment="1" applyProtection="1">
      <alignment horizontal="right" indent="1"/>
    </xf>
    <xf numFmtId="4" fontId="18" fillId="3" borderId="22" xfId="0" applyNumberFormat="1" applyFont="1" applyFill="1" applyBorder="1" applyAlignment="1" applyProtection="1">
      <alignment horizontal="right" vertical="center" indent="1"/>
    </xf>
    <xf numFmtId="0" fontId="18" fillId="2" borderId="15" xfId="0" applyFont="1" applyFill="1" applyBorder="1" applyAlignment="1" applyProtection="1">
      <alignment horizontal="right" indent="1"/>
    </xf>
    <xf numFmtId="0" fontId="18" fillId="2" borderId="17" xfId="0" applyFont="1" applyFill="1" applyBorder="1" applyAlignment="1" applyProtection="1">
      <alignment horizontal="right" indent="1"/>
    </xf>
    <xf numFmtId="0" fontId="18" fillId="3" borderId="19" xfId="0" applyFont="1" applyFill="1" applyBorder="1" applyAlignment="1" applyProtection="1">
      <alignment horizontal="right" vertical="center" indent="1"/>
    </xf>
    <xf numFmtId="0" fontId="18" fillId="2" borderId="3" xfId="0" applyFont="1" applyFill="1" applyBorder="1" applyAlignment="1" applyProtection="1">
      <alignment horizontal="right" indent="1"/>
    </xf>
    <xf numFmtId="0" fontId="18" fillId="2" borderId="23" xfId="0" applyFont="1" applyFill="1" applyBorder="1" applyAlignment="1" applyProtection="1">
      <alignment horizontal="right" indent="1"/>
    </xf>
    <xf numFmtId="0" fontId="18" fillId="3" borderId="7" xfId="0" applyFont="1" applyFill="1" applyBorder="1" applyAlignment="1" applyProtection="1">
      <alignment horizontal="right" vertical="center" indent="1"/>
    </xf>
    <xf numFmtId="0" fontId="18" fillId="2" borderId="3" xfId="0" applyFont="1" applyFill="1" applyBorder="1" applyAlignment="1" applyProtection="1">
      <alignment horizontal="center"/>
    </xf>
    <xf numFmtId="0" fontId="18" fillId="2" borderId="23" xfId="0" applyFont="1" applyFill="1" applyBorder="1" applyAlignment="1" applyProtection="1">
      <alignment horizontal="center"/>
    </xf>
    <xf numFmtId="170" fontId="8" fillId="8" borderId="1" xfId="0" applyNumberFormat="1" applyFont="1" applyFill="1" applyBorder="1" applyAlignment="1" applyProtection="1">
      <alignment horizontal="center" vertical="center" wrapText="1"/>
    </xf>
    <xf numFmtId="170" fontId="8" fillId="8" borderId="46" xfId="0" applyNumberFormat="1" applyFont="1" applyFill="1" applyBorder="1" applyAlignment="1" applyProtection="1">
      <alignment horizontal="center" vertical="center" wrapText="1"/>
    </xf>
    <xf numFmtId="170" fontId="24" fillId="8" borderId="46" xfId="0" applyNumberFormat="1" applyFont="1" applyFill="1" applyBorder="1" applyAlignment="1" applyProtection="1">
      <alignment horizontal="right" vertical="center" wrapText="1" indent="1"/>
    </xf>
    <xf numFmtId="0" fontId="19" fillId="15" borderId="0" xfId="0" applyFont="1" applyFill="1" applyAlignment="1" applyProtection="1">
      <alignment horizontal="left" vertical="center" indent="3"/>
    </xf>
    <xf numFmtId="0" fontId="3" fillId="15" borderId="0" xfId="0" applyFont="1" applyFill="1" applyAlignment="1" applyProtection="1">
      <alignment horizontal="left" vertical="center" indent="3"/>
    </xf>
    <xf numFmtId="0" fontId="26" fillId="15" borderId="0" xfId="0" applyFont="1" applyFill="1" applyAlignment="1" applyProtection="1">
      <alignment horizontal="left" vertical="center" indent="3"/>
    </xf>
    <xf numFmtId="170" fontId="8" fillId="8" borderId="47" xfId="0" applyNumberFormat="1" applyFont="1" applyFill="1" applyBorder="1" applyAlignment="1" applyProtection="1">
      <alignment horizontal="center" vertical="center" wrapText="1"/>
    </xf>
    <xf numFmtId="170" fontId="20" fillId="8" borderId="28" xfId="0" applyNumberFormat="1" applyFont="1" applyFill="1" applyBorder="1" applyAlignment="1" applyProtection="1">
      <alignment horizontal="center" vertical="center" wrapText="1"/>
    </xf>
    <xf numFmtId="170" fontId="20" fillId="8" borderId="0" xfId="0" applyNumberFormat="1" applyFont="1" applyFill="1" applyBorder="1" applyAlignment="1" applyProtection="1">
      <alignment horizontal="center" vertical="center" wrapText="1"/>
    </xf>
    <xf numFmtId="0" fontId="25" fillId="5" borderId="29" xfId="0" applyFont="1" applyFill="1" applyBorder="1" applyAlignment="1" applyProtection="1">
      <alignment horizontal="center" vertical="center" wrapText="1"/>
    </xf>
    <xf numFmtId="0" fontId="25" fillId="5" borderId="34" xfId="0" applyFont="1" applyFill="1" applyBorder="1" applyAlignment="1" applyProtection="1">
      <alignment horizontal="center" vertical="center" wrapText="1"/>
    </xf>
    <xf numFmtId="0" fontId="25" fillId="5" borderId="31" xfId="0" applyFont="1" applyFill="1" applyBorder="1" applyAlignment="1" applyProtection="1">
      <alignment horizontal="center" vertical="center" wrapText="1"/>
    </xf>
    <xf numFmtId="0" fontId="25" fillId="5" borderId="35" xfId="0" applyFont="1" applyFill="1" applyBorder="1" applyAlignment="1" applyProtection="1">
      <alignment horizontal="center" vertical="center" wrapText="1"/>
    </xf>
    <xf numFmtId="0" fontId="8" fillId="9" borderId="1" xfId="0" applyFont="1" applyFill="1" applyBorder="1" applyAlignment="1" applyProtection="1">
      <alignment horizontal="right" indent="1"/>
    </xf>
    <xf numFmtId="0" fontId="8" fillId="9" borderId="12" xfId="0" applyFont="1" applyFill="1" applyBorder="1" applyAlignment="1" applyProtection="1">
      <alignment horizontal="right" indent="1"/>
    </xf>
    <xf numFmtId="0" fontId="8" fillId="9" borderId="17" xfId="0" applyFont="1" applyFill="1" applyBorder="1" applyAlignment="1" applyProtection="1">
      <alignment horizontal="right" indent="1"/>
    </xf>
    <xf numFmtId="0" fontId="13" fillId="2" borderId="2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170" fontId="11" fillId="0" borderId="2" xfId="0" applyNumberFormat="1" applyFont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 wrapText="1"/>
    </xf>
    <xf numFmtId="0" fontId="14" fillId="2" borderId="12" xfId="0" applyFont="1" applyFill="1" applyBorder="1" applyAlignment="1" applyProtection="1">
      <alignment horizontal="center" vertical="center" wrapText="1"/>
    </xf>
    <xf numFmtId="170" fontId="8" fillId="8" borderId="41" xfId="0" applyNumberFormat="1" applyFont="1" applyFill="1" applyBorder="1" applyAlignment="1" applyProtection="1">
      <alignment horizontal="center" vertical="center" wrapText="1"/>
    </xf>
    <xf numFmtId="170" fontId="8" fillId="8" borderId="42" xfId="0" applyNumberFormat="1" applyFont="1" applyFill="1" applyBorder="1" applyAlignment="1" applyProtection="1">
      <alignment horizontal="center" vertical="center" wrapText="1"/>
    </xf>
    <xf numFmtId="0" fontId="5" fillId="5" borderId="29" xfId="0" applyFont="1" applyFill="1" applyBorder="1" applyAlignment="1" applyProtection="1">
      <alignment horizontal="center" vertical="center" wrapText="1"/>
    </xf>
    <xf numFmtId="0" fontId="5" fillId="5" borderId="30" xfId="0" applyFont="1" applyFill="1" applyBorder="1" applyAlignment="1" applyProtection="1">
      <alignment horizontal="center" vertical="center" wrapText="1"/>
    </xf>
    <xf numFmtId="0" fontId="5" fillId="5" borderId="31" xfId="0" applyFont="1" applyFill="1" applyBorder="1" applyAlignment="1" applyProtection="1">
      <alignment horizontal="center" vertical="center" wrapText="1"/>
    </xf>
    <xf numFmtId="0" fontId="5" fillId="5" borderId="32" xfId="0" applyFont="1" applyFill="1" applyBorder="1" applyAlignment="1" applyProtection="1">
      <alignment horizontal="center" vertical="center" wrapText="1"/>
    </xf>
    <xf numFmtId="170" fontId="5" fillId="0" borderId="24" xfId="0" applyNumberFormat="1" applyFont="1" applyBorder="1" applyAlignment="1" applyProtection="1">
      <alignment horizontal="center" vertical="center" wrapText="1"/>
    </xf>
    <xf numFmtId="170" fontId="5" fillId="0" borderId="15" xfId="0" applyNumberFormat="1" applyFont="1" applyBorder="1" applyAlignment="1" applyProtection="1">
      <alignment horizontal="center" vertical="center" wrapText="1"/>
    </xf>
    <xf numFmtId="170" fontId="9" fillId="8" borderId="1" xfId="0" applyNumberFormat="1" applyFont="1" applyFill="1" applyBorder="1" applyAlignment="1" applyProtection="1">
      <alignment horizontal="center" vertical="center" wrapText="1"/>
    </xf>
    <xf numFmtId="170" fontId="8" fillId="8" borderId="17" xfId="0" applyNumberFormat="1" applyFont="1" applyFill="1" applyBorder="1" applyAlignment="1" applyProtection="1">
      <alignment horizontal="center" vertical="center" wrapText="1"/>
    </xf>
    <xf numFmtId="0" fontId="8" fillId="9" borderId="2" xfId="0" applyFont="1" applyFill="1" applyBorder="1" applyAlignment="1" applyProtection="1">
      <alignment horizontal="right" indent="1"/>
    </xf>
    <xf numFmtId="170" fontId="9" fillId="8" borderId="17" xfId="0" applyNumberFormat="1" applyFont="1" applyFill="1" applyBorder="1" applyAlignment="1" applyProtection="1">
      <alignment horizontal="center" vertical="center" wrapText="1"/>
    </xf>
    <xf numFmtId="170" fontId="9" fillId="8" borderId="12" xfId="0" applyNumberFormat="1" applyFont="1" applyFill="1" applyBorder="1" applyAlignment="1" applyProtection="1">
      <alignment horizontal="center" vertical="center" wrapText="1"/>
    </xf>
    <xf numFmtId="0" fontId="8" fillId="9" borderId="1" xfId="0" applyFont="1" applyFill="1" applyBorder="1" applyAlignment="1" applyProtection="1">
      <alignment horizontal="right"/>
    </xf>
    <xf numFmtId="0" fontId="8" fillId="9" borderId="12" xfId="0" applyFont="1" applyFill="1" applyBorder="1" applyAlignment="1" applyProtection="1">
      <alignment horizontal="right"/>
    </xf>
    <xf numFmtId="0" fontId="8" fillId="9" borderId="17" xfId="0" applyFont="1" applyFill="1" applyBorder="1" applyAlignment="1" applyProtection="1">
      <alignment horizontal="right"/>
    </xf>
    <xf numFmtId="0" fontId="18" fillId="3" borderId="36" xfId="0" applyFont="1" applyFill="1" applyBorder="1" applyAlignment="1" applyProtection="1">
      <alignment horizontal="right" indent="1"/>
    </xf>
    <xf numFmtId="0" fontId="18" fillId="3" borderId="37" xfId="0" applyFont="1" applyFill="1" applyBorder="1" applyAlignment="1" applyProtection="1">
      <alignment horizontal="right" indent="1"/>
    </xf>
    <xf numFmtId="170" fontId="20" fillId="8" borderId="43" xfId="0" applyNumberFormat="1" applyFont="1" applyFill="1" applyBorder="1" applyAlignment="1" applyProtection="1">
      <alignment horizontal="center" vertical="center" wrapText="1"/>
    </xf>
    <xf numFmtId="170" fontId="20" fillId="8" borderId="33" xfId="0" applyNumberFormat="1" applyFont="1" applyFill="1" applyBorder="1" applyAlignment="1" applyProtection="1">
      <alignment horizontal="center" vertical="center" wrapText="1"/>
    </xf>
    <xf numFmtId="170" fontId="20" fillId="8" borderId="44" xfId="0" applyNumberFormat="1" applyFont="1" applyFill="1" applyBorder="1" applyAlignment="1" applyProtection="1">
      <alignment horizontal="center" vertical="center" wrapText="1"/>
    </xf>
    <xf numFmtId="170" fontId="8" fillId="8" borderId="45" xfId="0" applyNumberFormat="1" applyFont="1" applyFill="1" applyBorder="1" applyAlignment="1" applyProtection="1">
      <alignment horizontal="center" vertical="center" wrapText="1"/>
    </xf>
    <xf numFmtId="4" fontId="17" fillId="16" borderId="2" xfId="1" applyNumberFormat="1" applyFont="1" applyFill="1" applyBorder="1" applyProtection="1"/>
    <xf numFmtId="0" fontId="0" fillId="0" borderId="0" xfId="0" applyFill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AE78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105260</xdr:colOff>
      <xdr:row>9</xdr:row>
      <xdr:rowOff>46565</xdr:rowOff>
    </xdr:from>
    <xdr:to>
      <xdr:col>10</xdr:col>
      <xdr:colOff>536224</xdr:colOff>
      <xdr:row>9</xdr:row>
      <xdr:rowOff>386800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5093" y="1471787"/>
          <a:ext cx="430964" cy="340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143732</xdr:colOff>
      <xdr:row>9</xdr:row>
      <xdr:rowOff>13405</xdr:rowOff>
    </xdr:from>
    <xdr:to>
      <xdr:col>11</xdr:col>
      <xdr:colOff>968365</xdr:colOff>
      <xdr:row>9</xdr:row>
      <xdr:rowOff>416278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1288" y="1438627"/>
          <a:ext cx="824633" cy="4028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22869</xdr:colOff>
      <xdr:row>9</xdr:row>
      <xdr:rowOff>33997</xdr:rowOff>
    </xdr:from>
    <xdr:to>
      <xdr:col>13</xdr:col>
      <xdr:colOff>3061</xdr:colOff>
      <xdr:row>9</xdr:row>
      <xdr:rowOff>402168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8147" y="1459219"/>
          <a:ext cx="1109081" cy="3681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218151</xdr:colOff>
      <xdr:row>9</xdr:row>
      <xdr:rowOff>49392</xdr:rowOff>
    </xdr:from>
    <xdr:to>
      <xdr:col>13</xdr:col>
      <xdr:colOff>853726</xdr:colOff>
      <xdr:row>9</xdr:row>
      <xdr:rowOff>380564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9373" y="1474614"/>
          <a:ext cx="635575" cy="3311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675412</xdr:colOff>
      <xdr:row>9</xdr:row>
      <xdr:rowOff>21166</xdr:rowOff>
    </xdr:from>
    <xdr:to>
      <xdr:col>22</xdr:col>
      <xdr:colOff>105836</xdr:colOff>
      <xdr:row>9</xdr:row>
      <xdr:rowOff>416278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1856" y="1446388"/>
          <a:ext cx="2019813" cy="3951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42332</xdr:colOff>
      <xdr:row>9</xdr:row>
      <xdr:rowOff>63499</xdr:rowOff>
    </xdr:from>
    <xdr:to>
      <xdr:col>14</xdr:col>
      <xdr:colOff>1072445</xdr:colOff>
      <xdr:row>9</xdr:row>
      <xdr:rowOff>373945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1276" y="1488721"/>
          <a:ext cx="1030113" cy="3104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91148</xdr:colOff>
      <xdr:row>9</xdr:row>
      <xdr:rowOff>44450</xdr:rowOff>
    </xdr:from>
    <xdr:to>
      <xdr:col>12</xdr:col>
      <xdr:colOff>543279</xdr:colOff>
      <xdr:row>9</xdr:row>
      <xdr:rowOff>397857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9704" y="1469672"/>
          <a:ext cx="452131" cy="3534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156438</xdr:colOff>
      <xdr:row>9</xdr:row>
      <xdr:rowOff>25399</xdr:rowOff>
    </xdr:from>
    <xdr:to>
      <xdr:col>13</xdr:col>
      <xdr:colOff>965199</xdr:colOff>
      <xdr:row>9</xdr:row>
      <xdr:rowOff>420518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9188" y="1454149"/>
          <a:ext cx="808761" cy="3951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15370</xdr:colOff>
      <xdr:row>9</xdr:row>
      <xdr:rowOff>24822</xdr:rowOff>
    </xdr:from>
    <xdr:to>
      <xdr:col>14</xdr:col>
      <xdr:colOff>1117600</xdr:colOff>
      <xdr:row>9</xdr:row>
      <xdr:rowOff>405743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3020" y="1453572"/>
          <a:ext cx="1102230" cy="3809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122961</xdr:colOff>
      <xdr:row>9</xdr:row>
      <xdr:rowOff>43297</xdr:rowOff>
    </xdr:from>
    <xdr:to>
      <xdr:col>15</xdr:col>
      <xdr:colOff>869112</xdr:colOff>
      <xdr:row>9</xdr:row>
      <xdr:rowOff>381001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7261" y="1472047"/>
          <a:ext cx="746151" cy="337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43873</xdr:colOff>
      <xdr:row>9</xdr:row>
      <xdr:rowOff>56443</xdr:rowOff>
    </xdr:from>
    <xdr:to>
      <xdr:col>16</xdr:col>
      <xdr:colOff>1079501</xdr:colOff>
      <xdr:row>9</xdr:row>
      <xdr:rowOff>378175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1540" y="1481665"/>
          <a:ext cx="1035628" cy="3217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692723</xdr:colOff>
      <xdr:row>9</xdr:row>
      <xdr:rowOff>17896</xdr:rowOff>
    </xdr:from>
    <xdr:to>
      <xdr:col>24</xdr:col>
      <xdr:colOff>219359</xdr:colOff>
      <xdr:row>9</xdr:row>
      <xdr:rowOff>419100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3073" y="1446646"/>
          <a:ext cx="2111086" cy="401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139124</xdr:colOff>
      <xdr:row>9</xdr:row>
      <xdr:rowOff>55032</xdr:rowOff>
    </xdr:from>
    <xdr:to>
      <xdr:col>11</xdr:col>
      <xdr:colOff>547125</xdr:colOff>
      <xdr:row>9</xdr:row>
      <xdr:rowOff>373945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6402" y="1480254"/>
          <a:ext cx="408001" cy="3189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184665</xdr:colOff>
      <xdr:row>9</xdr:row>
      <xdr:rowOff>36688</xdr:rowOff>
    </xdr:from>
    <xdr:to>
      <xdr:col>12</xdr:col>
      <xdr:colOff>917226</xdr:colOff>
      <xdr:row>9</xdr:row>
      <xdr:rowOff>394580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665" y="1461910"/>
          <a:ext cx="732561" cy="357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34418</xdr:colOff>
      <xdr:row>9</xdr:row>
      <xdr:rowOff>26937</xdr:rowOff>
    </xdr:from>
    <xdr:to>
      <xdr:col>13</xdr:col>
      <xdr:colOff>1112049</xdr:colOff>
      <xdr:row>9</xdr:row>
      <xdr:rowOff>395110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7140" y="1452159"/>
          <a:ext cx="1077631" cy="3681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225210</xdr:colOff>
      <xdr:row>9</xdr:row>
      <xdr:rowOff>42335</xdr:rowOff>
    </xdr:from>
    <xdr:to>
      <xdr:col>14</xdr:col>
      <xdr:colOff>896058</xdr:colOff>
      <xdr:row>9</xdr:row>
      <xdr:rowOff>388395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3877" y="1467557"/>
          <a:ext cx="670848" cy="346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421410</xdr:colOff>
      <xdr:row>9</xdr:row>
      <xdr:rowOff>21168</xdr:rowOff>
    </xdr:from>
    <xdr:to>
      <xdr:col>23</xdr:col>
      <xdr:colOff>300183</xdr:colOff>
      <xdr:row>9</xdr:row>
      <xdr:rowOff>395111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5299" y="1446390"/>
          <a:ext cx="2468162" cy="3739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63501</xdr:colOff>
      <xdr:row>9</xdr:row>
      <xdr:rowOff>104559</xdr:rowOff>
    </xdr:from>
    <xdr:to>
      <xdr:col>15</xdr:col>
      <xdr:colOff>1062183</xdr:colOff>
      <xdr:row>9</xdr:row>
      <xdr:rowOff>333158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9890" y="1529781"/>
          <a:ext cx="998682" cy="228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107374</xdr:colOff>
      <xdr:row>9</xdr:row>
      <xdr:rowOff>55032</xdr:rowOff>
    </xdr:from>
    <xdr:to>
      <xdr:col>13</xdr:col>
      <xdr:colOff>520699</xdr:colOff>
      <xdr:row>9</xdr:row>
      <xdr:rowOff>378106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6374" y="1483782"/>
          <a:ext cx="413325" cy="323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175488</xdr:colOff>
      <xdr:row>9</xdr:row>
      <xdr:rowOff>38099</xdr:rowOff>
    </xdr:from>
    <xdr:to>
      <xdr:col>14</xdr:col>
      <xdr:colOff>933449</xdr:colOff>
      <xdr:row>9</xdr:row>
      <xdr:rowOff>408400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9388" y="1466849"/>
          <a:ext cx="757961" cy="370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34419</xdr:colOff>
      <xdr:row>9</xdr:row>
      <xdr:rowOff>24822</xdr:rowOff>
    </xdr:from>
    <xdr:to>
      <xdr:col>15</xdr:col>
      <xdr:colOff>1118490</xdr:colOff>
      <xdr:row>9</xdr:row>
      <xdr:rowOff>406400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219" y="1453572"/>
          <a:ext cx="1084071" cy="3815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129311</xdr:colOff>
      <xdr:row>9</xdr:row>
      <xdr:rowOff>30596</xdr:rowOff>
    </xdr:from>
    <xdr:to>
      <xdr:col>16</xdr:col>
      <xdr:colOff>958850</xdr:colOff>
      <xdr:row>9</xdr:row>
      <xdr:rowOff>406041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84761" y="1459346"/>
          <a:ext cx="829539" cy="375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94672</xdr:colOff>
      <xdr:row>9</xdr:row>
      <xdr:rowOff>106795</xdr:rowOff>
    </xdr:from>
    <xdr:to>
      <xdr:col>17</xdr:col>
      <xdr:colOff>1018309</xdr:colOff>
      <xdr:row>9</xdr:row>
      <xdr:rowOff>326611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55022" y="1535545"/>
          <a:ext cx="923637" cy="2198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692723</xdr:colOff>
      <xdr:row>9</xdr:row>
      <xdr:rowOff>24246</xdr:rowOff>
    </xdr:from>
    <xdr:to>
      <xdr:col>25</xdr:col>
      <xdr:colOff>219359</xdr:colOff>
      <xdr:row>9</xdr:row>
      <xdr:rowOff>419100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04223" y="1452996"/>
          <a:ext cx="2111086" cy="3948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1293"/>
  <sheetViews>
    <sheetView zoomScale="90" zoomScaleNormal="90" workbookViewId="0">
      <pane xSplit="5" ySplit="11" topLeftCell="I12" activePane="bottomRight" state="frozen"/>
      <selection activeCell="B1" sqref="B1"/>
      <selection pane="topRight" activeCell="G1" sqref="G1"/>
      <selection pane="bottomLeft" activeCell="B12" sqref="B12"/>
      <selection pane="bottomRight" activeCell="W31" sqref="W31"/>
    </sheetView>
  </sheetViews>
  <sheetFormatPr defaultRowHeight="14.5" x14ac:dyDescent="0.35"/>
  <cols>
    <col min="1" max="1" width="2.1796875" customWidth="1"/>
    <col min="2" max="2" width="12.08984375" customWidth="1"/>
    <col min="3" max="3" width="12.54296875" customWidth="1"/>
    <col min="4" max="5" width="11.453125" customWidth="1"/>
    <col min="6" max="7" width="10.08984375" customWidth="1"/>
    <col min="8" max="8" width="8.54296875" customWidth="1"/>
    <col min="9" max="9" width="9.1796875" customWidth="1"/>
    <col min="10" max="10" width="5.90625" customWidth="1"/>
    <col min="11" max="12" width="15.81640625" customWidth="1"/>
    <col min="13" max="13" width="16.1796875" customWidth="1"/>
    <col min="14" max="15" width="15.81640625" customWidth="1"/>
    <col min="16" max="16" width="12" customWidth="1"/>
    <col min="17" max="17" width="1" customWidth="1"/>
    <col min="18" max="18" width="11" bestFit="1" customWidth="1"/>
    <col min="19" max="19" width="1" customWidth="1"/>
    <col min="20" max="20" width="14.453125" customWidth="1"/>
    <col min="21" max="22" width="11.1796875" customWidth="1"/>
    <col min="23" max="23" width="12" customWidth="1"/>
    <col min="24" max="24" width="1" customWidth="1"/>
    <col min="25" max="25" width="14.1796875" customWidth="1"/>
    <col min="26" max="28" width="11.1796875" customWidth="1"/>
    <col min="29" max="29" width="1" customWidth="1"/>
    <col min="30" max="30" width="6.81640625" customWidth="1"/>
    <col min="31" max="32" width="6.453125" customWidth="1"/>
    <col min="33" max="33" width="1" customWidth="1"/>
    <col min="34" max="34" width="9.08984375" customWidth="1"/>
    <col min="35" max="35" width="8.1796875" customWidth="1"/>
    <col min="36" max="36" width="1" customWidth="1"/>
    <col min="37" max="37" width="8.90625" customWidth="1"/>
    <col min="38" max="38" width="8.1796875" customWidth="1"/>
    <col min="39" max="39" width="1" customWidth="1"/>
    <col min="40" max="40" width="8.90625" customWidth="1"/>
    <col min="41" max="41" width="8.1796875" customWidth="1"/>
    <col min="42" max="42" width="1" customWidth="1"/>
  </cols>
  <sheetData>
    <row r="1" spans="1:67" ht="8" customHeight="1" thickBot="1" x14ac:dyDescent="0.4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67" ht="15.75" customHeight="1" x14ac:dyDescent="0.35">
      <c r="A2" s="14"/>
      <c r="B2" s="15"/>
      <c r="C2" s="125" t="s">
        <v>7</v>
      </c>
      <c r="D2" s="122">
        <f>T34</f>
        <v>55370.959863013704</v>
      </c>
      <c r="E2" s="14"/>
      <c r="F2" s="131" t="s">
        <v>39</v>
      </c>
      <c r="G2" s="122">
        <f>T32</f>
        <v>55370.95890410959</v>
      </c>
      <c r="H2" s="14"/>
      <c r="I2" s="136" t="s">
        <v>83</v>
      </c>
      <c r="J2" s="137"/>
      <c r="K2" s="138"/>
      <c r="L2" s="137"/>
      <c r="M2" s="137"/>
      <c r="N2" s="137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</row>
    <row r="3" spans="1:67" ht="15.75" customHeight="1" x14ac:dyDescent="0.35">
      <c r="A3" s="14"/>
      <c r="B3" s="19"/>
      <c r="C3" s="126" t="s">
        <v>38</v>
      </c>
      <c r="D3" s="123">
        <f>T32</f>
        <v>55370.95890410959</v>
      </c>
      <c r="E3" s="14"/>
      <c r="F3" s="132" t="s">
        <v>40</v>
      </c>
      <c r="G3" s="123">
        <f>AI32+AL32+AO32</f>
        <v>55370.95890410959</v>
      </c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</row>
    <row r="4" spans="1:67" ht="15.75" customHeight="1" thickBot="1" x14ac:dyDescent="0.4">
      <c r="A4" s="14"/>
      <c r="B4" s="20"/>
      <c r="C4" s="127" t="s">
        <v>87</v>
      </c>
      <c r="D4" s="124">
        <f>D2-D3</f>
        <v>9.5890411466825753E-4</v>
      </c>
      <c r="E4" s="14"/>
      <c r="F4" s="130" t="s">
        <v>41</v>
      </c>
      <c r="G4" s="124">
        <f>G2-G3</f>
        <v>0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</row>
    <row r="5" spans="1:67" ht="8" customHeight="1" thickBot="1" x14ac:dyDescent="0.4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</row>
    <row r="6" spans="1:67" s="2" customFormat="1" ht="15.75" customHeight="1" x14ac:dyDescent="0.35">
      <c r="A6" s="21"/>
      <c r="B6" s="14"/>
      <c r="C6" s="22" t="s">
        <v>65</v>
      </c>
      <c r="D6" s="23">
        <v>5</v>
      </c>
      <c r="E6" s="21"/>
      <c r="F6" s="21"/>
      <c r="G6" s="21"/>
      <c r="H6" s="21"/>
      <c r="I6" s="142" t="s">
        <v>72</v>
      </c>
      <c r="J6" s="143"/>
      <c r="K6" s="24" t="s">
        <v>1</v>
      </c>
      <c r="L6" s="25" t="s">
        <v>1</v>
      </c>
      <c r="M6" s="26" t="s">
        <v>2</v>
      </c>
      <c r="N6" s="25" t="s">
        <v>1</v>
      </c>
      <c r="O6" s="25" t="s">
        <v>1</v>
      </c>
      <c r="P6" s="27"/>
      <c r="Q6" s="27"/>
      <c r="R6" s="27"/>
      <c r="S6" s="27"/>
      <c r="T6" s="25" t="s">
        <v>1</v>
      </c>
      <c r="U6" s="25" t="s">
        <v>1</v>
      </c>
      <c r="V6" s="25" t="s">
        <v>1</v>
      </c>
      <c r="W6" s="28"/>
      <c r="X6" s="21"/>
      <c r="Y6" s="29"/>
      <c r="Z6" s="29"/>
      <c r="AA6" s="29"/>
      <c r="AB6" s="29"/>
      <c r="AC6" s="29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</row>
    <row r="7" spans="1:67" s="2" customFormat="1" ht="15.75" customHeight="1" thickBot="1" x14ac:dyDescent="0.4">
      <c r="A7" s="21"/>
      <c r="B7" s="14"/>
      <c r="C7" s="30" t="s">
        <v>56</v>
      </c>
      <c r="D7" s="31">
        <v>365</v>
      </c>
      <c r="E7" s="21"/>
      <c r="F7" s="21"/>
      <c r="G7" s="21"/>
      <c r="H7" s="21"/>
      <c r="I7" s="144"/>
      <c r="J7" s="145"/>
      <c r="K7" s="32" t="s">
        <v>4</v>
      </c>
      <c r="L7" s="33" t="s">
        <v>4</v>
      </c>
      <c r="M7" s="33" t="s">
        <v>5</v>
      </c>
      <c r="N7" s="33" t="s">
        <v>4</v>
      </c>
      <c r="O7" s="33" t="s">
        <v>4</v>
      </c>
      <c r="P7" s="34"/>
      <c r="Q7" s="34"/>
      <c r="R7" s="34"/>
      <c r="S7" s="34"/>
      <c r="T7" s="33" t="s">
        <v>4</v>
      </c>
      <c r="U7" s="33" t="s">
        <v>4</v>
      </c>
      <c r="V7" s="33" t="s">
        <v>4</v>
      </c>
      <c r="W7" s="35" t="s">
        <v>88</v>
      </c>
      <c r="X7" s="21"/>
      <c r="Y7" s="29"/>
      <c r="Z7" s="29"/>
      <c r="AA7" s="29"/>
      <c r="AB7" s="29"/>
      <c r="AC7" s="29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</row>
    <row r="8" spans="1:67" s="2" customFormat="1" ht="4" customHeight="1" x14ac:dyDescent="0.35">
      <c r="A8" s="21"/>
      <c r="B8" s="21"/>
      <c r="C8" s="21"/>
      <c r="D8" s="21"/>
      <c r="E8" s="21"/>
      <c r="F8" s="21"/>
      <c r="G8" s="21"/>
      <c r="H8" s="21"/>
      <c r="I8" s="36"/>
      <c r="J8" s="36"/>
      <c r="K8" s="21"/>
      <c r="L8" s="21"/>
      <c r="M8" s="21"/>
      <c r="N8" s="21"/>
      <c r="O8" s="21"/>
      <c r="P8" s="37"/>
      <c r="Q8" s="38"/>
      <c r="R8" s="39"/>
      <c r="S8" s="21"/>
      <c r="T8" s="21"/>
      <c r="U8" s="14"/>
      <c r="V8" s="14"/>
      <c r="W8" s="14"/>
      <c r="X8" s="21"/>
      <c r="Y8" s="29"/>
      <c r="Z8" s="29"/>
      <c r="AA8" s="29"/>
      <c r="AB8" s="29"/>
      <c r="AC8" s="29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</row>
    <row r="9" spans="1:67" s="2" customFormat="1" ht="15" customHeight="1" x14ac:dyDescent="0.35">
      <c r="A9" s="21"/>
      <c r="B9" s="21"/>
      <c r="C9" s="40" t="s">
        <v>73</v>
      </c>
      <c r="D9" s="21"/>
      <c r="E9" s="21"/>
      <c r="F9" s="21"/>
      <c r="G9" s="21"/>
      <c r="H9" s="21"/>
      <c r="I9" s="36"/>
      <c r="J9" s="36"/>
      <c r="K9" s="21"/>
      <c r="L9" s="21"/>
      <c r="M9" s="41" t="s">
        <v>59</v>
      </c>
      <c r="N9" s="42" t="s">
        <v>60</v>
      </c>
      <c r="O9" s="43" t="s">
        <v>61</v>
      </c>
      <c r="P9" s="37"/>
      <c r="Q9" s="38"/>
      <c r="R9" s="39"/>
      <c r="S9" s="21"/>
      <c r="T9" s="140" t="s">
        <v>55</v>
      </c>
      <c r="U9" s="141"/>
      <c r="V9" s="141"/>
      <c r="W9" s="141"/>
      <c r="X9" s="21"/>
      <c r="Y9" s="29"/>
      <c r="Z9" s="29"/>
      <c r="AA9" s="29"/>
      <c r="AB9" s="29"/>
      <c r="AC9" s="29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</row>
    <row r="10" spans="1:67" s="2" customFormat="1" ht="34" customHeight="1" x14ac:dyDescent="0.35">
      <c r="A10" s="21"/>
      <c r="B10" s="21"/>
      <c r="C10" s="21"/>
      <c r="D10" s="44"/>
      <c r="E10" s="45" t="s">
        <v>76</v>
      </c>
      <c r="F10" s="133" t="s">
        <v>51</v>
      </c>
      <c r="G10" s="134" t="s">
        <v>52</v>
      </c>
      <c r="H10" s="134" t="s">
        <v>53</v>
      </c>
      <c r="I10" s="134" t="s">
        <v>50</v>
      </c>
      <c r="J10" s="134" t="s">
        <v>21</v>
      </c>
      <c r="K10" s="135" t="s">
        <v>57</v>
      </c>
      <c r="L10" s="134"/>
      <c r="M10" s="113" t="s">
        <v>6</v>
      </c>
      <c r="N10" s="113"/>
      <c r="O10" s="114"/>
      <c r="P10" s="46"/>
      <c r="Q10" s="47"/>
      <c r="R10" s="39"/>
      <c r="S10" s="48"/>
      <c r="T10" s="155" t="s">
        <v>8</v>
      </c>
      <c r="U10" s="156"/>
      <c r="V10" s="156"/>
      <c r="W10" s="156"/>
      <c r="X10" s="36"/>
      <c r="Y10" s="151" t="s">
        <v>9</v>
      </c>
      <c r="Z10" s="151"/>
      <c r="AA10" s="151"/>
      <c r="AB10" s="151"/>
      <c r="AC10" s="49"/>
      <c r="AD10" s="152" t="s">
        <v>10</v>
      </c>
      <c r="AE10" s="152"/>
      <c r="AF10" s="152"/>
      <c r="AG10" s="50"/>
      <c r="AH10" s="153" t="s">
        <v>11</v>
      </c>
      <c r="AI10" s="154"/>
      <c r="AJ10" s="50"/>
      <c r="AK10" s="149" t="s">
        <v>12</v>
      </c>
      <c r="AL10" s="150"/>
      <c r="AM10" s="50"/>
      <c r="AN10" s="149" t="s">
        <v>13</v>
      </c>
      <c r="AO10" s="150"/>
      <c r="AP10" s="50"/>
      <c r="AQ10" s="21"/>
    </row>
    <row r="11" spans="1:67" s="4" customFormat="1" ht="50" customHeight="1" x14ac:dyDescent="0.35">
      <c r="A11" s="14"/>
      <c r="B11" s="51" t="s">
        <v>14</v>
      </c>
      <c r="C11" s="51" t="s">
        <v>15</v>
      </c>
      <c r="D11" s="51" t="s">
        <v>16</v>
      </c>
      <c r="E11" s="51" t="s">
        <v>17</v>
      </c>
      <c r="F11" s="51" t="s">
        <v>18</v>
      </c>
      <c r="G11" s="51" t="s">
        <v>36</v>
      </c>
      <c r="H11" s="51" t="s">
        <v>58</v>
      </c>
      <c r="I11" s="51" t="s">
        <v>22</v>
      </c>
      <c r="J11" s="51" t="s">
        <v>21</v>
      </c>
      <c r="K11" s="51" t="s">
        <v>71</v>
      </c>
      <c r="L11" s="51" t="s">
        <v>54</v>
      </c>
      <c r="M11" s="51" t="s">
        <v>62</v>
      </c>
      <c r="N11" s="51" t="s">
        <v>63</v>
      </c>
      <c r="O11" s="51" t="s">
        <v>64</v>
      </c>
      <c r="P11" s="51" t="s">
        <v>23</v>
      </c>
      <c r="Q11" s="52"/>
      <c r="R11" s="51" t="s">
        <v>24</v>
      </c>
      <c r="S11" s="53"/>
      <c r="T11" s="54" t="s">
        <v>69</v>
      </c>
      <c r="U11" s="54" t="s">
        <v>68</v>
      </c>
      <c r="V11" s="54" t="s">
        <v>66</v>
      </c>
      <c r="W11" s="54" t="s">
        <v>67</v>
      </c>
      <c r="X11" s="21"/>
      <c r="Y11" s="54" t="s">
        <v>70</v>
      </c>
      <c r="Z11" s="54" t="s">
        <v>27</v>
      </c>
      <c r="AA11" s="54" t="s">
        <v>28</v>
      </c>
      <c r="AB11" s="54" t="s">
        <v>29</v>
      </c>
      <c r="AC11" s="55"/>
      <c r="AD11" s="54" t="s">
        <v>30</v>
      </c>
      <c r="AE11" s="54" t="s">
        <v>31</v>
      </c>
      <c r="AF11" s="54" t="s">
        <v>32</v>
      </c>
      <c r="AG11" s="53"/>
      <c r="AH11" s="54" t="s">
        <v>33</v>
      </c>
      <c r="AI11" s="54" t="s">
        <v>34</v>
      </c>
      <c r="AJ11" s="53"/>
      <c r="AK11" s="54" t="s">
        <v>33</v>
      </c>
      <c r="AL11" s="54" t="s">
        <v>34</v>
      </c>
      <c r="AM11" s="53"/>
      <c r="AN11" s="54" t="s">
        <v>33</v>
      </c>
      <c r="AO11" s="54" t="s">
        <v>34</v>
      </c>
      <c r="AP11" s="53"/>
      <c r="AQ11" s="5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</row>
    <row r="12" spans="1:67" x14ac:dyDescent="0.35">
      <c r="A12" s="14"/>
      <c r="B12" s="10">
        <v>43564</v>
      </c>
      <c r="C12" s="5">
        <v>43563</v>
      </c>
      <c r="D12" s="5">
        <v>43570</v>
      </c>
      <c r="E12" s="5">
        <v>43571</v>
      </c>
      <c r="F12" s="6">
        <f t="shared" ref="F12:F30" si="0">E12-D12</f>
        <v>1</v>
      </c>
      <c r="G12" s="6">
        <f>+F12</f>
        <v>1</v>
      </c>
      <c r="H12" s="56">
        <v>7.0790000000000002E-3</v>
      </c>
      <c r="I12" s="57">
        <v>5.0000000000000001E-4</v>
      </c>
      <c r="J12" s="58">
        <v>0.02</v>
      </c>
      <c r="K12" s="59">
        <f>F12*H12/$D$7</f>
        <v>1.9394520547945207E-5</v>
      </c>
      <c r="L12" s="59">
        <f>1+K12</f>
        <v>1.000019394520548</v>
      </c>
      <c r="M12" s="60">
        <f>ROUND((L12-1)*$D$7/G12,4+2)</f>
        <v>7.0790000000000002E-3</v>
      </c>
      <c r="N12" s="59">
        <f>M12*G12/$D$7</f>
        <v>1.9394520547945207E-5</v>
      </c>
      <c r="O12" s="61">
        <f>N12*$D$7/F12</f>
        <v>7.0790000000000002E-3</v>
      </c>
      <c r="P12" s="60">
        <f t="shared" ref="P12:P30" si="1">O12+J12+I12</f>
        <v>2.7578999999999999E-2</v>
      </c>
      <c r="Q12" s="62"/>
      <c r="R12" s="7">
        <v>100000000</v>
      </c>
      <c r="S12" s="63"/>
      <c r="T12" s="7">
        <f>R12*O12*F12/$D$7</f>
        <v>1939.4520547945206</v>
      </c>
      <c r="U12" s="7">
        <f>R12*I12*F12/$D$7</f>
        <v>136.98630136986301</v>
      </c>
      <c r="V12" s="7">
        <f>R12*J12*F12/$D$7</f>
        <v>5479.4520547945203</v>
      </c>
      <c r="W12" s="7">
        <f>SUM(T12:V12)</f>
        <v>7555.8904109589039</v>
      </c>
      <c r="X12" s="21"/>
      <c r="Y12" s="64"/>
      <c r="Z12" s="64"/>
      <c r="AA12" s="64"/>
      <c r="AB12" s="64"/>
      <c r="AC12" s="63"/>
      <c r="AD12" s="58">
        <v>0.5</v>
      </c>
      <c r="AE12" s="58">
        <v>0.5</v>
      </c>
      <c r="AF12" s="58">
        <f>100%-AD12-AE12</f>
        <v>0</v>
      </c>
      <c r="AG12" s="14"/>
      <c r="AH12" s="13">
        <f t="shared" ref="AH12:AH30" si="2">AD12*R12</f>
        <v>50000000</v>
      </c>
      <c r="AI12" s="7">
        <f>AH12*O12*F12/$D$7</f>
        <v>969.72602739726028</v>
      </c>
      <c r="AJ12" s="14"/>
      <c r="AK12" s="13">
        <f t="shared" ref="AK12:AK30" si="3">AE12*R12</f>
        <v>50000000</v>
      </c>
      <c r="AL12" s="7">
        <f>AK12*O12*F12/$D$7</f>
        <v>969.72602739726028</v>
      </c>
      <c r="AM12" s="14"/>
      <c r="AN12" s="13">
        <f t="shared" ref="AN12:AN30" si="4">AF12*R12</f>
        <v>0</v>
      </c>
      <c r="AO12" s="7">
        <f>AN12*O12*F12/$D$7</f>
        <v>0</v>
      </c>
      <c r="AP12" s="14"/>
      <c r="AQ12" s="14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</row>
    <row r="13" spans="1:67" x14ac:dyDescent="0.35">
      <c r="A13" s="14"/>
      <c r="B13" s="10">
        <v>43565</v>
      </c>
      <c r="C13" s="5">
        <v>43564</v>
      </c>
      <c r="D13" s="5">
        <v>43571</v>
      </c>
      <c r="E13" s="5">
        <v>43572</v>
      </c>
      <c r="F13" s="6">
        <f t="shared" si="0"/>
        <v>1</v>
      </c>
      <c r="G13" s="6">
        <f t="shared" ref="G13:G30" si="5">+G12+F13</f>
        <v>2</v>
      </c>
      <c r="H13" s="56">
        <v>7.0720000000000002E-3</v>
      </c>
      <c r="I13" s="57">
        <f t="shared" ref="I13:I30" si="6">$I$12</f>
        <v>5.0000000000000001E-4</v>
      </c>
      <c r="J13" s="58">
        <f>J12</f>
        <v>0.02</v>
      </c>
      <c r="K13" s="59">
        <f>F13*H13/$D$7</f>
        <v>1.9375342465753425E-5</v>
      </c>
      <c r="L13" s="59">
        <f>(1+K13)*L12</f>
        <v>1.0000387702387892</v>
      </c>
      <c r="M13" s="60">
        <f t="shared" ref="M13:M30" si="7">ROUND((L13-1)*$D$7/G13,4+2)</f>
        <v>7.0759999999999998E-3</v>
      </c>
      <c r="N13" s="59">
        <f>M13*G13/$D$7</f>
        <v>3.8772602739726024E-5</v>
      </c>
      <c r="O13" s="61">
        <f>(N13-N12)*$D$7/F13</f>
        <v>7.0729999999999977E-3</v>
      </c>
      <c r="P13" s="60">
        <f t="shared" si="1"/>
        <v>2.7573E-2</v>
      </c>
      <c r="Q13" s="62"/>
      <c r="R13" s="7">
        <f t="shared" ref="R13:R30" si="8">R12+Y13</f>
        <v>100000000</v>
      </c>
      <c r="S13" s="63"/>
      <c r="T13" s="7">
        <f t="shared" ref="T13:T30" si="9">R13*O13*F13/$D$7</f>
        <v>1937.8082191780816</v>
      </c>
      <c r="U13" s="7">
        <f t="shared" ref="U13:U30" si="10">R13*I13*F13/$D$7</f>
        <v>136.98630136986301</v>
      </c>
      <c r="V13" s="7">
        <f t="shared" ref="V13:V30" si="11">R13*J13*F13/$D$7</f>
        <v>5479.4520547945203</v>
      </c>
      <c r="W13" s="7">
        <f t="shared" ref="W13:W30" si="12">SUM(T13:V13)</f>
        <v>7554.2465753424649</v>
      </c>
      <c r="X13" s="21"/>
      <c r="Y13" s="7"/>
      <c r="Z13" s="7">
        <f t="shared" ref="Z13:Z30" si="13">ROUND(-Y13*(N12),2)</f>
        <v>0</v>
      </c>
      <c r="AA13" s="7">
        <f>Z13</f>
        <v>0</v>
      </c>
      <c r="AB13" s="7">
        <f>Z13-AA13</f>
        <v>0</v>
      </c>
      <c r="AC13" s="63"/>
      <c r="AD13" s="58">
        <v>0.5</v>
      </c>
      <c r="AE13" s="58">
        <v>0.5</v>
      </c>
      <c r="AF13" s="58">
        <f t="shared" ref="AF13:AF30" si="14">100%-AD13-AE13</f>
        <v>0</v>
      </c>
      <c r="AG13" s="14"/>
      <c r="AH13" s="13">
        <f t="shared" si="2"/>
        <v>50000000</v>
      </c>
      <c r="AI13" s="7">
        <f t="shared" ref="AI13:AI30" si="15">AH13*O13*F13/$D$7</f>
        <v>968.90410958904079</v>
      </c>
      <c r="AJ13" s="14"/>
      <c r="AK13" s="13">
        <f t="shared" si="3"/>
        <v>50000000</v>
      </c>
      <c r="AL13" s="7">
        <f t="shared" ref="AL13:AL30" si="16">AK13*O13*F13/$D$7</f>
        <v>968.90410958904079</v>
      </c>
      <c r="AM13" s="14"/>
      <c r="AN13" s="13">
        <f t="shared" si="4"/>
        <v>0</v>
      </c>
      <c r="AO13" s="7">
        <f t="shared" ref="AO13:AO30" si="17">AN13*O13*F13/$D$7</f>
        <v>0</v>
      </c>
      <c r="AP13" s="14"/>
      <c r="AQ13" s="14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</row>
    <row r="14" spans="1:67" x14ac:dyDescent="0.35">
      <c r="A14" s="14"/>
      <c r="B14" s="10">
        <v>43566</v>
      </c>
      <c r="C14" s="5">
        <v>43565</v>
      </c>
      <c r="D14" s="5">
        <v>43572</v>
      </c>
      <c r="E14" s="5">
        <v>43573</v>
      </c>
      <c r="F14" s="6">
        <f t="shared" si="0"/>
        <v>1</v>
      </c>
      <c r="G14" s="6">
        <f t="shared" si="5"/>
        <v>3</v>
      </c>
      <c r="H14" s="56">
        <v>7.0809999999999996E-3</v>
      </c>
      <c r="I14" s="57">
        <f t="shared" si="6"/>
        <v>5.0000000000000001E-4</v>
      </c>
      <c r="J14" s="58">
        <f>J13</f>
        <v>0.02</v>
      </c>
      <c r="K14" s="59">
        <f t="shared" ref="K14:K30" si="18">F14*H14/$D$7</f>
        <v>1.9400000000000001E-5</v>
      </c>
      <c r="L14" s="59">
        <f t="shared" ref="L14:L30" si="19">(1+K14)*L13</f>
        <v>1.0000581709909317</v>
      </c>
      <c r="M14" s="60">
        <f t="shared" si="7"/>
        <v>7.077E-3</v>
      </c>
      <c r="N14" s="59">
        <f t="shared" ref="N14:N30" si="20">M14*G14/$D$7</f>
        <v>5.8167123287671231E-5</v>
      </c>
      <c r="O14" s="61">
        <f>(N14-N13)*$D$7/F14</f>
        <v>7.0790000000000002E-3</v>
      </c>
      <c r="P14" s="60">
        <f t="shared" si="1"/>
        <v>2.7578999999999999E-2</v>
      </c>
      <c r="Q14" s="62"/>
      <c r="R14" s="7">
        <f t="shared" si="8"/>
        <v>100000000</v>
      </c>
      <c r="S14" s="63"/>
      <c r="T14" s="7">
        <f t="shared" si="9"/>
        <v>1939.4520547945206</v>
      </c>
      <c r="U14" s="7">
        <f t="shared" si="10"/>
        <v>136.98630136986301</v>
      </c>
      <c r="V14" s="7">
        <f t="shared" si="11"/>
        <v>5479.4520547945203</v>
      </c>
      <c r="W14" s="7">
        <f t="shared" si="12"/>
        <v>7555.8904109589039</v>
      </c>
      <c r="X14" s="21"/>
      <c r="Y14" s="7"/>
      <c r="Z14" s="7">
        <f t="shared" si="13"/>
        <v>0</v>
      </c>
      <c r="AA14" s="7">
        <f t="shared" ref="AA14:AA30" si="21">Z14</f>
        <v>0</v>
      </c>
      <c r="AB14" s="7">
        <f t="shared" ref="AB14:AB30" si="22">Z14-AA14</f>
        <v>0</v>
      </c>
      <c r="AC14" s="63"/>
      <c r="AD14" s="58">
        <v>0.5</v>
      </c>
      <c r="AE14" s="58">
        <v>0.5</v>
      </c>
      <c r="AF14" s="58">
        <f t="shared" si="14"/>
        <v>0</v>
      </c>
      <c r="AG14" s="14"/>
      <c r="AH14" s="13">
        <f t="shared" si="2"/>
        <v>50000000</v>
      </c>
      <c r="AI14" s="7">
        <f t="shared" si="15"/>
        <v>969.72602739726028</v>
      </c>
      <c r="AJ14" s="14"/>
      <c r="AK14" s="13">
        <f t="shared" si="3"/>
        <v>50000000</v>
      </c>
      <c r="AL14" s="7">
        <f t="shared" si="16"/>
        <v>969.72602739726028</v>
      </c>
      <c r="AM14" s="14"/>
      <c r="AN14" s="13">
        <f t="shared" si="4"/>
        <v>0</v>
      </c>
      <c r="AO14" s="7">
        <f t="shared" si="17"/>
        <v>0</v>
      </c>
      <c r="AP14" s="14"/>
      <c r="AQ14" s="14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</row>
    <row r="15" spans="1:67" x14ac:dyDescent="0.35">
      <c r="A15" s="14"/>
      <c r="B15" s="10">
        <v>43567</v>
      </c>
      <c r="C15" s="5">
        <v>43566</v>
      </c>
      <c r="D15" s="5">
        <v>43573</v>
      </c>
      <c r="E15" s="5">
        <v>43578</v>
      </c>
      <c r="F15" s="6">
        <f t="shared" si="0"/>
        <v>5</v>
      </c>
      <c r="G15" s="6">
        <f t="shared" si="5"/>
        <v>8</v>
      </c>
      <c r="H15" s="56">
        <v>7.0750000000000006E-3</v>
      </c>
      <c r="I15" s="57">
        <f t="shared" si="6"/>
        <v>5.0000000000000001E-4</v>
      </c>
      <c r="J15" s="58">
        <f t="shared" ref="J15:J30" si="23">J14</f>
        <v>0.02</v>
      </c>
      <c r="K15" s="59">
        <f t="shared" si="18"/>
        <v>9.6917808219178087E-5</v>
      </c>
      <c r="L15" s="59">
        <f t="shared" si="19"/>
        <v>1.0001550944369557</v>
      </c>
      <c r="M15" s="60">
        <f t="shared" si="7"/>
        <v>7.0759999999999998E-3</v>
      </c>
      <c r="N15" s="59">
        <f t="shared" si="20"/>
        <v>1.5509041095890409E-4</v>
      </c>
      <c r="O15" s="61">
        <f>(N15-N14)*$D$7/F15</f>
        <v>7.0753999999999999E-3</v>
      </c>
      <c r="P15" s="60">
        <f t="shared" si="1"/>
        <v>2.75754E-2</v>
      </c>
      <c r="Q15" s="62"/>
      <c r="R15" s="7">
        <f t="shared" si="8"/>
        <v>100000000</v>
      </c>
      <c r="S15" s="63"/>
      <c r="T15" s="7">
        <f t="shared" si="9"/>
        <v>9692.3287671232883</v>
      </c>
      <c r="U15" s="7">
        <f t="shared" si="10"/>
        <v>684.93150684931504</v>
      </c>
      <c r="V15" s="7">
        <f t="shared" si="11"/>
        <v>27397.260273972603</v>
      </c>
      <c r="W15" s="7">
        <f t="shared" si="12"/>
        <v>37774.520547945205</v>
      </c>
      <c r="X15" s="21"/>
      <c r="Y15" s="7"/>
      <c r="Z15" s="7">
        <f t="shared" si="13"/>
        <v>0</v>
      </c>
      <c r="AA15" s="7">
        <f t="shared" si="21"/>
        <v>0</v>
      </c>
      <c r="AB15" s="7">
        <f t="shared" si="22"/>
        <v>0</v>
      </c>
      <c r="AC15" s="63"/>
      <c r="AD15" s="58">
        <v>0.5</v>
      </c>
      <c r="AE15" s="58">
        <v>0.5</v>
      </c>
      <c r="AF15" s="58">
        <f t="shared" si="14"/>
        <v>0</v>
      </c>
      <c r="AG15" s="14"/>
      <c r="AH15" s="13">
        <f t="shared" si="2"/>
        <v>50000000</v>
      </c>
      <c r="AI15" s="7">
        <f t="shared" si="15"/>
        <v>4846.1643835616442</v>
      </c>
      <c r="AJ15" s="14"/>
      <c r="AK15" s="13">
        <f t="shared" si="3"/>
        <v>50000000</v>
      </c>
      <c r="AL15" s="7">
        <f t="shared" si="16"/>
        <v>4846.1643835616442</v>
      </c>
      <c r="AM15" s="14"/>
      <c r="AN15" s="13">
        <f t="shared" si="4"/>
        <v>0</v>
      </c>
      <c r="AO15" s="7">
        <f t="shared" si="17"/>
        <v>0</v>
      </c>
      <c r="AP15" s="14"/>
      <c r="AQ15" s="14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</row>
    <row r="16" spans="1:67" s="9" customFormat="1" x14ac:dyDescent="0.35">
      <c r="A16" s="14"/>
      <c r="B16" s="10">
        <v>43570</v>
      </c>
      <c r="C16" s="5">
        <v>43567</v>
      </c>
      <c r="D16" s="5">
        <v>43578</v>
      </c>
      <c r="E16" s="5">
        <v>43579</v>
      </c>
      <c r="F16" s="6">
        <f t="shared" si="0"/>
        <v>1</v>
      </c>
      <c r="G16" s="6">
        <f t="shared" si="5"/>
        <v>9</v>
      </c>
      <c r="H16" s="56">
        <v>7.0740000000000004E-3</v>
      </c>
      <c r="I16" s="57">
        <f t="shared" si="6"/>
        <v>5.0000000000000001E-4</v>
      </c>
      <c r="J16" s="58">
        <f t="shared" si="23"/>
        <v>0.02</v>
      </c>
      <c r="K16" s="59">
        <f t="shared" si="18"/>
        <v>1.9380821917808222E-5</v>
      </c>
      <c r="L16" s="59">
        <f t="shared" si="19"/>
        <v>1.000174478264731</v>
      </c>
      <c r="M16" s="60">
        <f t="shared" si="7"/>
        <v>7.0759999999999998E-3</v>
      </c>
      <c r="N16" s="59">
        <f t="shared" si="20"/>
        <v>1.7447671232876714E-4</v>
      </c>
      <c r="O16" s="61">
        <f>(N16-N15)*$D$7/F16</f>
        <v>7.076000000000012E-3</v>
      </c>
      <c r="P16" s="60">
        <f t="shared" si="1"/>
        <v>2.7576000000000014E-2</v>
      </c>
      <c r="Q16" s="62"/>
      <c r="R16" s="7">
        <f t="shared" si="8"/>
        <v>100000000</v>
      </c>
      <c r="S16" s="63"/>
      <c r="T16" s="7">
        <f t="shared" si="9"/>
        <v>1938.6301369863045</v>
      </c>
      <c r="U16" s="7">
        <f t="shared" si="10"/>
        <v>136.98630136986301</v>
      </c>
      <c r="V16" s="7">
        <f t="shared" si="11"/>
        <v>5479.4520547945203</v>
      </c>
      <c r="W16" s="7">
        <f t="shared" si="12"/>
        <v>7555.0684931506876</v>
      </c>
      <c r="X16" s="21"/>
      <c r="Y16" s="7"/>
      <c r="Z16" s="7">
        <f t="shared" si="13"/>
        <v>0</v>
      </c>
      <c r="AA16" s="7">
        <f t="shared" si="21"/>
        <v>0</v>
      </c>
      <c r="AB16" s="7">
        <f t="shared" si="22"/>
        <v>0</v>
      </c>
      <c r="AC16" s="63"/>
      <c r="AD16" s="58">
        <v>0.5</v>
      </c>
      <c r="AE16" s="58">
        <v>0.5</v>
      </c>
      <c r="AF16" s="58">
        <f t="shared" si="14"/>
        <v>0</v>
      </c>
      <c r="AG16" s="65"/>
      <c r="AH16" s="13">
        <f t="shared" si="2"/>
        <v>50000000</v>
      </c>
      <c r="AI16" s="7">
        <f t="shared" si="15"/>
        <v>969.31506849315224</v>
      </c>
      <c r="AJ16" s="65"/>
      <c r="AK16" s="13">
        <f t="shared" si="3"/>
        <v>50000000</v>
      </c>
      <c r="AL16" s="7">
        <f t="shared" si="16"/>
        <v>969.31506849315224</v>
      </c>
      <c r="AM16" s="65"/>
      <c r="AN16" s="13">
        <f t="shared" si="4"/>
        <v>0</v>
      </c>
      <c r="AO16" s="7">
        <f t="shared" si="17"/>
        <v>0</v>
      </c>
      <c r="AP16" s="65"/>
      <c r="AQ16" s="65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</row>
    <row r="17" spans="1:67" x14ac:dyDescent="0.35">
      <c r="A17" s="14"/>
      <c r="B17" s="10">
        <v>43571</v>
      </c>
      <c r="C17" s="5">
        <v>43570</v>
      </c>
      <c r="D17" s="5">
        <v>43579</v>
      </c>
      <c r="E17" s="5">
        <v>43580</v>
      </c>
      <c r="F17" s="6">
        <f t="shared" si="0"/>
        <v>1</v>
      </c>
      <c r="G17" s="6">
        <f t="shared" si="5"/>
        <v>10</v>
      </c>
      <c r="H17" s="56">
        <v>7.0820000000000006E-3</v>
      </c>
      <c r="I17" s="57">
        <f t="shared" si="6"/>
        <v>5.0000000000000001E-4</v>
      </c>
      <c r="J17" s="58">
        <f t="shared" si="23"/>
        <v>0.02</v>
      </c>
      <c r="K17" s="59">
        <f t="shared" si="18"/>
        <v>1.9402739726027399E-5</v>
      </c>
      <c r="L17" s="59">
        <f t="shared" si="19"/>
        <v>1.0001938843898135</v>
      </c>
      <c r="M17" s="60">
        <f t="shared" si="7"/>
        <v>7.077E-3</v>
      </c>
      <c r="N17" s="59">
        <f t="shared" si="20"/>
        <v>1.9389041095890412E-4</v>
      </c>
      <c r="O17" s="61">
        <f t="shared" ref="O17:O30" si="24">(N17-N16)*$D$7/F17</f>
        <v>7.0859999999999959E-3</v>
      </c>
      <c r="P17" s="60">
        <f t="shared" si="1"/>
        <v>2.7585999999999996E-2</v>
      </c>
      <c r="Q17" s="62"/>
      <c r="R17" s="7">
        <f t="shared" si="8"/>
        <v>100000000</v>
      </c>
      <c r="S17" s="63"/>
      <c r="T17" s="7">
        <f t="shared" si="9"/>
        <v>1941.3698630136976</v>
      </c>
      <c r="U17" s="7">
        <f t="shared" si="10"/>
        <v>136.98630136986301</v>
      </c>
      <c r="V17" s="7">
        <f t="shared" si="11"/>
        <v>5479.4520547945203</v>
      </c>
      <c r="W17" s="7">
        <f t="shared" si="12"/>
        <v>7557.8082191780813</v>
      </c>
      <c r="X17" s="21"/>
      <c r="Y17" s="7"/>
      <c r="Z17" s="7">
        <f t="shared" si="13"/>
        <v>0</v>
      </c>
      <c r="AA17" s="7">
        <f t="shared" si="21"/>
        <v>0</v>
      </c>
      <c r="AB17" s="7">
        <f t="shared" si="22"/>
        <v>0</v>
      </c>
      <c r="AC17" s="63"/>
      <c r="AD17" s="58">
        <v>0.5</v>
      </c>
      <c r="AE17" s="58">
        <v>0.25</v>
      </c>
      <c r="AF17" s="58">
        <f t="shared" si="14"/>
        <v>0.25</v>
      </c>
      <c r="AG17" s="14"/>
      <c r="AH17" s="13">
        <f t="shared" si="2"/>
        <v>50000000</v>
      </c>
      <c r="AI17" s="7">
        <f t="shared" si="15"/>
        <v>970.68493150684878</v>
      </c>
      <c r="AJ17" s="14"/>
      <c r="AK17" s="13">
        <f t="shared" si="3"/>
        <v>25000000</v>
      </c>
      <c r="AL17" s="7">
        <f t="shared" si="16"/>
        <v>485.34246575342439</v>
      </c>
      <c r="AM17" s="14"/>
      <c r="AN17" s="13">
        <f t="shared" si="4"/>
        <v>25000000</v>
      </c>
      <c r="AO17" s="7">
        <f t="shared" si="17"/>
        <v>485.34246575342439</v>
      </c>
      <c r="AP17" s="14"/>
      <c r="AQ17" s="14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</row>
    <row r="18" spans="1:67" x14ac:dyDescent="0.35">
      <c r="A18" s="14"/>
      <c r="B18" s="10">
        <v>43572</v>
      </c>
      <c r="C18" s="5">
        <v>43571</v>
      </c>
      <c r="D18" s="5">
        <v>43580</v>
      </c>
      <c r="E18" s="5">
        <v>43581</v>
      </c>
      <c r="F18" s="6">
        <f t="shared" si="0"/>
        <v>1</v>
      </c>
      <c r="G18" s="6">
        <f t="shared" si="5"/>
        <v>11</v>
      </c>
      <c r="H18" s="56">
        <v>7.0809999999999996E-3</v>
      </c>
      <c r="I18" s="57">
        <f t="shared" si="6"/>
        <v>5.0000000000000001E-4</v>
      </c>
      <c r="J18" s="58">
        <f t="shared" si="23"/>
        <v>0.02</v>
      </c>
      <c r="K18" s="59">
        <f t="shared" si="18"/>
        <v>1.9400000000000001E-5</v>
      </c>
      <c r="L18" s="59">
        <f t="shared" si="19"/>
        <v>1.0002132881511707</v>
      </c>
      <c r="M18" s="60">
        <f t="shared" si="7"/>
        <v>7.077E-3</v>
      </c>
      <c r="N18" s="59">
        <f t="shared" si="20"/>
        <v>2.1327945205479451E-4</v>
      </c>
      <c r="O18" s="61">
        <f t="shared" si="24"/>
        <v>7.0769999999999922E-3</v>
      </c>
      <c r="P18" s="60">
        <f t="shared" si="1"/>
        <v>2.7576999999999994E-2</v>
      </c>
      <c r="Q18" s="62"/>
      <c r="R18" s="7">
        <f t="shared" si="8"/>
        <v>100000000</v>
      </c>
      <c r="S18" s="63"/>
      <c r="T18" s="7">
        <f t="shared" si="9"/>
        <v>1938.9041095890389</v>
      </c>
      <c r="U18" s="7">
        <f t="shared" si="10"/>
        <v>136.98630136986301</v>
      </c>
      <c r="V18" s="7">
        <f t="shared" si="11"/>
        <v>5479.4520547945203</v>
      </c>
      <c r="W18" s="7">
        <f t="shared" si="12"/>
        <v>7555.3424657534224</v>
      </c>
      <c r="X18" s="21"/>
      <c r="Y18" s="7"/>
      <c r="Z18" s="7">
        <f t="shared" si="13"/>
        <v>0</v>
      </c>
      <c r="AA18" s="7">
        <f t="shared" si="21"/>
        <v>0</v>
      </c>
      <c r="AB18" s="7">
        <f t="shared" si="22"/>
        <v>0</v>
      </c>
      <c r="AC18" s="63"/>
      <c r="AD18" s="58">
        <v>0.5</v>
      </c>
      <c r="AE18" s="58">
        <v>0.25</v>
      </c>
      <c r="AF18" s="58">
        <f t="shared" si="14"/>
        <v>0.25</v>
      </c>
      <c r="AG18" s="14"/>
      <c r="AH18" s="13">
        <f t="shared" si="2"/>
        <v>50000000</v>
      </c>
      <c r="AI18" s="7">
        <f t="shared" si="15"/>
        <v>969.45205479451943</v>
      </c>
      <c r="AJ18" s="14"/>
      <c r="AK18" s="13">
        <f t="shared" si="3"/>
        <v>25000000</v>
      </c>
      <c r="AL18" s="7">
        <f t="shared" si="16"/>
        <v>484.72602739725971</v>
      </c>
      <c r="AM18" s="14"/>
      <c r="AN18" s="13">
        <f t="shared" si="4"/>
        <v>25000000</v>
      </c>
      <c r="AO18" s="7">
        <f t="shared" si="17"/>
        <v>484.72602739725971</v>
      </c>
      <c r="AP18" s="14"/>
      <c r="AQ18" s="14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</row>
    <row r="19" spans="1:67" x14ac:dyDescent="0.35">
      <c r="A19" s="14"/>
      <c r="B19" s="10">
        <v>43573</v>
      </c>
      <c r="C19" s="5">
        <v>43572</v>
      </c>
      <c r="D19" s="5">
        <v>43581</v>
      </c>
      <c r="E19" s="5">
        <v>43584</v>
      </c>
      <c r="F19" s="6">
        <f t="shared" si="0"/>
        <v>3</v>
      </c>
      <c r="G19" s="6">
        <f t="shared" si="5"/>
        <v>14</v>
      </c>
      <c r="H19" s="56">
        <v>7.084E-3</v>
      </c>
      <c r="I19" s="57">
        <f t="shared" si="6"/>
        <v>5.0000000000000001E-4</v>
      </c>
      <c r="J19" s="58">
        <f t="shared" si="23"/>
        <v>0.02</v>
      </c>
      <c r="K19" s="59">
        <f t="shared" si="18"/>
        <v>5.8224657534246578E-5</v>
      </c>
      <c r="L19" s="59">
        <f t="shared" si="19"/>
        <v>1.0002715252273344</v>
      </c>
      <c r="M19" s="60">
        <f t="shared" si="7"/>
        <v>7.0790000000000002E-3</v>
      </c>
      <c r="N19" s="59">
        <f t="shared" si="20"/>
        <v>2.7152328767123289E-4</v>
      </c>
      <c r="O19" s="61">
        <f t="shared" si="24"/>
        <v>7.086333333333336E-3</v>
      </c>
      <c r="P19" s="60">
        <f t="shared" si="1"/>
        <v>2.7586333333333338E-2</v>
      </c>
      <c r="Q19" s="62"/>
      <c r="R19" s="7">
        <f t="shared" si="8"/>
        <v>100000000</v>
      </c>
      <c r="S19" s="63"/>
      <c r="T19" s="7">
        <f t="shared" si="9"/>
        <v>5824.3835616438382</v>
      </c>
      <c r="U19" s="7">
        <f t="shared" si="10"/>
        <v>410.95890410958901</v>
      </c>
      <c r="V19" s="7">
        <f t="shared" si="11"/>
        <v>16438.35616438356</v>
      </c>
      <c r="W19" s="7">
        <f t="shared" si="12"/>
        <v>22673.698630136987</v>
      </c>
      <c r="X19" s="21"/>
      <c r="Y19" s="7"/>
      <c r="Z19" s="7">
        <f t="shared" si="13"/>
        <v>0</v>
      </c>
      <c r="AA19" s="7">
        <f t="shared" si="21"/>
        <v>0</v>
      </c>
      <c r="AB19" s="7">
        <f t="shared" si="22"/>
        <v>0</v>
      </c>
      <c r="AC19" s="63"/>
      <c r="AD19" s="58">
        <v>0.5</v>
      </c>
      <c r="AE19" s="58">
        <v>0.25</v>
      </c>
      <c r="AF19" s="58">
        <f t="shared" si="14"/>
        <v>0.25</v>
      </c>
      <c r="AG19" s="14"/>
      <c r="AH19" s="13">
        <f t="shared" si="2"/>
        <v>50000000</v>
      </c>
      <c r="AI19" s="7">
        <f t="shared" si="15"/>
        <v>2912.1917808219191</v>
      </c>
      <c r="AJ19" s="14"/>
      <c r="AK19" s="13">
        <f t="shared" si="3"/>
        <v>25000000</v>
      </c>
      <c r="AL19" s="7">
        <f t="shared" si="16"/>
        <v>1456.0958904109596</v>
      </c>
      <c r="AM19" s="14"/>
      <c r="AN19" s="13">
        <f t="shared" si="4"/>
        <v>25000000</v>
      </c>
      <c r="AO19" s="7">
        <f t="shared" si="17"/>
        <v>1456.0958904109596</v>
      </c>
      <c r="AP19" s="14"/>
      <c r="AQ19" s="14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</row>
    <row r="20" spans="1:67" x14ac:dyDescent="0.35">
      <c r="A20" s="14"/>
      <c r="B20" s="10">
        <v>43578</v>
      </c>
      <c r="C20" s="5">
        <v>43573</v>
      </c>
      <c r="D20" s="5">
        <v>43584</v>
      </c>
      <c r="E20" s="5">
        <v>43585</v>
      </c>
      <c r="F20" s="6">
        <f t="shared" si="0"/>
        <v>1</v>
      </c>
      <c r="G20" s="6">
        <f t="shared" si="5"/>
        <v>15</v>
      </c>
      <c r="H20" s="56">
        <v>7.0869999999999995E-3</v>
      </c>
      <c r="I20" s="57">
        <f t="shared" si="6"/>
        <v>5.0000000000000001E-4</v>
      </c>
      <c r="J20" s="58">
        <f t="shared" si="23"/>
        <v>0.02</v>
      </c>
      <c r="K20" s="59">
        <f t="shared" si="18"/>
        <v>1.9416438356164381E-5</v>
      </c>
      <c r="L20" s="59">
        <f t="shared" si="19"/>
        <v>1.0002909469377435</v>
      </c>
      <c r="M20" s="60">
        <f t="shared" si="7"/>
        <v>7.0800000000000004E-3</v>
      </c>
      <c r="N20" s="59">
        <f t="shared" si="20"/>
        <v>2.9095890410958902E-4</v>
      </c>
      <c r="O20" s="61">
        <f t="shared" si="24"/>
        <v>7.0939999999999901E-3</v>
      </c>
      <c r="P20" s="60">
        <f t="shared" si="1"/>
        <v>2.759399999999999E-2</v>
      </c>
      <c r="Q20" s="62"/>
      <c r="R20" s="7">
        <f t="shared" si="8"/>
        <v>100000000</v>
      </c>
      <c r="S20" s="63"/>
      <c r="T20" s="7">
        <f t="shared" si="9"/>
        <v>1943.5616438356135</v>
      </c>
      <c r="U20" s="7">
        <f t="shared" si="10"/>
        <v>136.98630136986301</v>
      </c>
      <c r="V20" s="7">
        <f t="shared" si="11"/>
        <v>5479.4520547945203</v>
      </c>
      <c r="W20" s="7">
        <f t="shared" si="12"/>
        <v>7559.9999999999964</v>
      </c>
      <c r="X20" s="21"/>
      <c r="Y20" s="7"/>
      <c r="Z20" s="7">
        <f t="shared" si="13"/>
        <v>0</v>
      </c>
      <c r="AA20" s="7">
        <f t="shared" si="21"/>
        <v>0</v>
      </c>
      <c r="AB20" s="7">
        <f t="shared" si="22"/>
        <v>0</v>
      </c>
      <c r="AC20" s="63"/>
      <c r="AD20" s="58">
        <v>0.5</v>
      </c>
      <c r="AE20" s="58">
        <v>0.25</v>
      </c>
      <c r="AF20" s="58">
        <f t="shared" si="14"/>
        <v>0.25</v>
      </c>
      <c r="AG20" s="14"/>
      <c r="AH20" s="13">
        <f t="shared" si="2"/>
        <v>50000000</v>
      </c>
      <c r="AI20" s="7">
        <f t="shared" si="15"/>
        <v>971.78082191780675</v>
      </c>
      <c r="AJ20" s="14"/>
      <c r="AK20" s="13">
        <f t="shared" si="3"/>
        <v>25000000</v>
      </c>
      <c r="AL20" s="7">
        <f t="shared" si="16"/>
        <v>485.89041095890337</v>
      </c>
      <c r="AM20" s="14"/>
      <c r="AN20" s="13">
        <f t="shared" si="4"/>
        <v>25000000</v>
      </c>
      <c r="AO20" s="7">
        <f t="shared" si="17"/>
        <v>485.89041095890337</v>
      </c>
      <c r="AP20" s="14"/>
      <c r="AQ20" s="14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</row>
    <row r="21" spans="1:67" x14ac:dyDescent="0.35">
      <c r="A21" s="14"/>
      <c r="B21" s="10">
        <v>43579</v>
      </c>
      <c r="C21" s="5">
        <v>43578</v>
      </c>
      <c r="D21" s="5">
        <v>43585</v>
      </c>
      <c r="E21" s="5">
        <v>43586</v>
      </c>
      <c r="F21" s="6">
        <f t="shared" si="0"/>
        <v>1</v>
      </c>
      <c r="G21" s="6">
        <f t="shared" si="5"/>
        <v>16</v>
      </c>
      <c r="H21" s="56">
        <v>7.0920000000000002E-3</v>
      </c>
      <c r="I21" s="57">
        <f t="shared" si="6"/>
        <v>5.0000000000000001E-4</v>
      </c>
      <c r="J21" s="58">
        <f t="shared" si="23"/>
        <v>0.02</v>
      </c>
      <c r="K21" s="59">
        <f t="shared" si="18"/>
        <v>1.943013698630137E-5</v>
      </c>
      <c r="L21" s="59">
        <f t="shared" si="19"/>
        <v>1.0003103827278685</v>
      </c>
      <c r="M21" s="60">
        <f t="shared" si="7"/>
        <v>7.0809999999999996E-3</v>
      </c>
      <c r="N21" s="59">
        <f t="shared" si="20"/>
        <v>3.1040000000000001E-4</v>
      </c>
      <c r="O21" s="61">
        <f t="shared" si="24"/>
        <v>7.0960000000000103E-3</v>
      </c>
      <c r="P21" s="60">
        <f t="shared" si="1"/>
        <v>2.7596000000000009E-2</v>
      </c>
      <c r="Q21" s="62"/>
      <c r="R21" s="7">
        <f t="shared" si="8"/>
        <v>90000000</v>
      </c>
      <c r="S21" s="63"/>
      <c r="T21" s="7">
        <f t="shared" si="9"/>
        <v>1749.6986301369889</v>
      </c>
      <c r="U21" s="7">
        <f t="shared" si="10"/>
        <v>123.28767123287672</v>
      </c>
      <c r="V21" s="7">
        <f t="shared" si="11"/>
        <v>4931.5068493150684</v>
      </c>
      <c r="W21" s="7">
        <f t="shared" si="12"/>
        <v>6804.4931506849334</v>
      </c>
      <c r="X21" s="21"/>
      <c r="Y21" s="7">
        <v>-10000000</v>
      </c>
      <c r="Z21" s="7">
        <f t="shared" si="13"/>
        <v>2909.59</v>
      </c>
      <c r="AA21" s="7">
        <f t="shared" si="21"/>
        <v>2909.59</v>
      </c>
      <c r="AB21" s="7">
        <f t="shared" si="22"/>
        <v>0</v>
      </c>
      <c r="AC21" s="63"/>
      <c r="AD21" s="58">
        <v>0.5</v>
      </c>
      <c r="AE21" s="58">
        <v>0.25</v>
      </c>
      <c r="AF21" s="58">
        <f t="shared" si="14"/>
        <v>0.25</v>
      </c>
      <c r="AG21" s="14"/>
      <c r="AH21" s="13">
        <f t="shared" si="2"/>
        <v>45000000</v>
      </c>
      <c r="AI21" s="7">
        <f t="shared" si="15"/>
        <v>874.84931506849443</v>
      </c>
      <c r="AJ21" s="14"/>
      <c r="AK21" s="13">
        <f t="shared" si="3"/>
        <v>22500000</v>
      </c>
      <c r="AL21" s="7">
        <f t="shared" si="16"/>
        <v>437.42465753424722</v>
      </c>
      <c r="AM21" s="14"/>
      <c r="AN21" s="13">
        <f t="shared" si="4"/>
        <v>22500000</v>
      </c>
      <c r="AO21" s="7">
        <f t="shared" si="17"/>
        <v>437.42465753424722</v>
      </c>
      <c r="AP21" s="14"/>
      <c r="AQ21" s="14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</row>
    <row r="22" spans="1:67" x14ac:dyDescent="0.35">
      <c r="A22" s="14"/>
      <c r="B22" s="10">
        <v>43580</v>
      </c>
      <c r="C22" s="5">
        <v>43579</v>
      </c>
      <c r="D22" s="5">
        <v>43586</v>
      </c>
      <c r="E22" s="5">
        <v>43587</v>
      </c>
      <c r="F22" s="6">
        <f t="shared" si="0"/>
        <v>1</v>
      </c>
      <c r="G22" s="6">
        <f t="shared" si="5"/>
        <v>17</v>
      </c>
      <c r="H22" s="56">
        <v>7.0869999999999995E-3</v>
      </c>
      <c r="I22" s="57">
        <f t="shared" si="6"/>
        <v>5.0000000000000001E-4</v>
      </c>
      <c r="J22" s="58">
        <f t="shared" si="23"/>
        <v>0.02</v>
      </c>
      <c r="K22" s="59">
        <f t="shared" si="18"/>
        <v>1.9416438356164381E-5</v>
      </c>
      <c r="L22" s="59">
        <f t="shared" si="19"/>
        <v>1.0003298051927518</v>
      </c>
      <c r="M22" s="60">
        <f t="shared" si="7"/>
        <v>7.0809999999999996E-3</v>
      </c>
      <c r="N22" s="59">
        <f t="shared" si="20"/>
        <v>3.2979999999999999E-4</v>
      </c>
      <c r="O22" s="61">
        <f t="shared" si="24"/>
        <v>7.0809999999999944E-3</v>
      </c>
      <c r="P22" s="60">
        <f t="shared" si="1"/>
        <v>2.7580999999999994E-2</v>
      </c>
      <c r="Q22" s="62"/>
      <c r="R22" s="7">
        <f t="shared" si="8"/>
        <v>90000000</v>
      </c>
      <c r="S22" s="63"/>
      <c r="T22" s="7">
        <f t="shared" si="9"/>
        <v>1745.9999999999986</v>
      </c>
      <c r="U22" s="7">
        <f t="shared" si="10"/>
        <v>123.28767123287672</v>
      </c>
      <c r="V22" s="7">
        <f t="shared" si="11"/>
        <v>4931.5068493150684</v>
      </c>
      <c r="W22" s="7">
        <f t="shared" si="12"/>
        <v>6800.7945205479436</v>
      </c>
      <c r="X22" s="21"/>
      <c r="Y22" s="7"/>
      <c r="Z22" s="7">
        <f t="shared" si="13"/>
        <v>0</v>
      </c>
      <c r="AA22" s="7">
        <f t="shared" si="21"/>
        <v>0</v>
      </c>
      <c r="AB22" s="7">
        <f t="shared" si="22"/>
        <v>0</v>
      </c>
      <c r="AC22" s="63"/>
      <c r="AD22" s="58">
        <v>0.4</v>
      </c>
      <c r="AE22" s="58">
        <v>0.25</v>
      </c>
      <c r="AF22" s="58">
        <f t="shared" si="14"/>
        <v>0.35</v>
      </c>
      <c r="AG22" s="14"/>
      <c r="AH22" s="13">
        <f t="shared" si="2"/>
        <v>36000000</v>
      </c>
      <c r="AI22" s="7">
        <f t="shared" si="15"/>
        <v>698.39999999999941</v>
      </c>
      <c r="AJ22" s="14"/>
      <c r="AK22" s="13">
        <f t="shared" si="3"/>
        <v>22500000</v>
      </c>
      <c r="AL22" s="7">
        <f t="shared" si="16"/>
        <v>436.49999999999966</v>
      </c>
      <c r="AM22" s="14"/>
      <c r="AN22" s="13">
        <f t="shared" si="4"/>
        <v>31499999.999999996</v>
      </c>
      <c r="AO22" s="7">
        <f t="shared" si="17"/>
        <v>611.09999999999945</v>
      </c>
      <c r="AP22" s="14"/>
      <c r="AQ22" s="14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</row>
    <row r="23" spans="1:67" x14ac:dyDescent="0.35">
      <c r="A23" s="14"/>
      <c r="B23" s="10">
        <v>43581</v>
      </c>
      <c r="C23" s="5">
        <v>43580</v>
      </c>
      <c r="D23" s="5">
        <v>43587</v>
      </c>
      <c r="E23" s="5">
        <v>43588</v>
      </c>
      <c r="F23" s="6">
        <f t="shared" si="0"/>
        <v>1</v>
      </c>
      <c r="G23" s="6">
        <f t="shared" si="5"/>
        <v>18</v>
      </c>
      <c r="H23" s="56">
        <v>7.0959999999999999E-3</v>
      </c>
      <c r="I23" s="57">
        <f t="shared" si="6"/>
        <v>5.0000000000000001E-4</v>
      </c>
      <c r="J23" s="58">
        <f t="shared" si="23"/>
        <v>0.02</v>
      </c>
      <c r="K23" s="59">
        <f t="shared" si="18"/>
        <v>1.9441095890410957E-5</v>
      </c>
      <c r="L23" s="59">
        <f t="shared" si="19"/>
        <v>1.0003492527004167</v>
      </c>
      <c r="M23" s="60">
        <f t="shared" si="7"/>
        <v>7.0819999999999998E-3</v>
      </c>
      <c r="N23" s="59">
        <f t="shared" si="20"/>
        <v>3.4924931506849315E-4</v>
      </c>
      <c r="O23" s="61">
        <f t="shared" si="24"/>
        <v>7.099000000000002E-3</v>
      </c>
      <c r="P23" s="60">
        <f t="shared" si="1"/>
        <v>2.7599000000000002E-2</v>
      </c>
      <c r="Q23" s="62"/>
      <c r="R23" s="7">
        <f t="shared" si="8"/>
        <v>90000000</v>
      </c>
      <c r="S23" s="63"/>
      <c r="T23" s="7">
        <f t="shared" si="9"/>
        <v>1750.4383561643842</v>
      </c>
      <c r="U23" s="7">
        <f t="shared" si="10"/>
        <v>123.28767123287672</v>
      </c>
      <c r="V23" s="7">
        <f t="shared" si="11"/>
        <v>4931.5068493150684</v>
      </c>
      <c r="W23" s="7">
        <f t="shared" si="12"/>
        <v>6805.232876712329</v>
      </c>
      <c r="X23" s="21"/>
      <c r="Y23" s="7"/>
      <c r="Z23" s="7">
        <f t="shared" si="13"/>
        <v>0</v>
      </c>
      <c r="AA23" s="7">
        <f t="shared" si="21"/>
        <v>0</v>
      </c>
      <c r="AB23" s="7">
        <f t="shared" si="22"/>
        <v>0</v>
      </c>
      <c r="AC23" s="63"/>
      <c r="AD23" s="58">
        <v>0.4</v>
      </c>
      <c r="AE23" s="58">
        <v>0.25</v>
      </c>
      <c r="AF23" s="58">
        <f t="shared" si="14"/>
        <v>0.35</v>
      </c>
      <c r="AG23" s="14"/>
      <c r="AH23" s="13">
        <f t="shared" si="2"/>
        <v>36000000</v>
      </c>
      <c r="AI23" s="7">
        <f t="shared" si="15"/>
        <v>700.1753424657536</v>
      </c>
      <c r="AJ23" s="14"/>
      <c r="AK23" s="13">
        <f t="shared" si="3"/>
        <v>22500000</v>
      </c>
      <c r="AL23" s="7">
        <f t="shared" si="16"/>
        <v>437.60958904109606</v>
      </c>
      <c r="AM23" s="14"/>
      <c r="AN23" s="13">
        <f t="shared" si="4"/>
        <v>31499999.999999996</v>
      </c>
      <c r="AO23" s="7">
        <f t="shared" si="17"/>
        <v>612.65342465753429</v>
      </c>
      <c r="AP23" s="14"/>
      <c r="AQ23" s="14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</row>
    <row r="24" spans="1:67" x14ac:dyDescent="0.35">
      <c r="A24" s="14"/>
      <c r="B24" s="10">
        <v>43584</v>
      </c>
      <c r="C24" s="5">
        <v>43581</v>
      </c>
      <c r="D24" s="5">
        <v>43588</v>
      </c>
      <c r="E24" s="5">
        <v>43592</v>
      </c>
      <c r="F24" s="6">
        <f t="shared" si="0"/>
        <v>4</v>
      </c>
      <c r="G24" s="6">
        <f t="shared" si="5"/>
        <v>22</v>
      </c>
      <c r="H24" s="56">
        <v>7.1069999999999996E-3</v>
      </c>
      <c r="I24" s="57">
        <f t="shared" si="6"/>
        <v>5.0000000000000001E-4</v>
      </c>
      <c r="J24" s="58">
        <f t="shared" si="23"/>
        <v>0.02</v>
      </c>
      <c r="K24" s="59">
        <f t="shared" si="18"/>
        <v>7.7884931506849305E-5</v>
      </c>
      <c r="L24" s="59">
        <f t="shared" si="19"/>
        <v>1.0004271648334462</v>
      </c>
      <c r="M24" s="60">
        <f t="shared" si="7"/>
        <v>7.0870000000000004E-3</v>
      </c>
      <c r="N24" s="59">
        <f t="shared" si="20"/>
        <v>4.2716164383561645E-4</v>
      </c>
      <c r="O24" s="61">
        <f t="shared" si="24"/>
        <v>7.1095000000000012E-3</v>
      </c>
      <c r="P24" s="60">
        <f t="shared" si="1"/>
        <v>2.7609500000000002E-2</v>
      </c>
      <c r="Q24" s="62"/>
      <c r="R24" s="7">
        <f t="shared" si="8"/>
        <v>90000000</v>
      </c>
      <c r="S24" s="63"/>
      <c r="T24" s="7">
        <f t="shared" si="9"/>
        <v>7012.109589041097</v>
      </c>
      <c r="U24" s="7">
        <f t="shared" si="10"/>
        <v>493.15068493150687</v>
      </c>
      <c r="V24" s="7">
        <f t="shared" si="11"/>
        <v>19726.027397260274</v>
      </c>
      <c r="W24" s="7">
        <f t="shared" si="12"/>
        <v>27231.287671232876</v>
      </c>
      <c r="X24" s="21"/>
      <c r="Y24" s="7"/>
      <c r="Z24" s="7">
        <f t="shared" si="13"/>
        <v>0</v>
      </c>
      <c r="AA24" s="7">
        <f t="shared" si="21"/>
        <v>0</v>
      </c>
      <c r="AB24" s="7">
        <f t="shared" si="22"/>
        <v>0</v>
      </c>
      <c r="AC24" s="63"/>
      <c r="AD24" s="58">
        <v>0.4</v>
      </c>
      <c r="AE24" s="58">
        <v>0.25</v>
      </c>
      <c r="AF24" s="58">
        <f t="shared" si="14"/>
        <v>0.35</v>
      </c>
      <c r="AG24" s="14"/>
      <c r="AH24" s="13">
        <f t="shared" si="2"/>
        <v>36000000</v>
      </c>
      <c r="AI24" s="7">
        <f t="shared" si="15"/>
        <v>2804.8438356164388</v>
      </c>
      <c r="AJ24" s="14"/>
      <c r="AK24" s="13">
        <f t="shared" si="3"/>
        <v>22500000</v>
      </c>
      <c r="AL24" s="7">
        <f t="shared" si="16"/>
        <v>1753.0273972602743</v>
      </c>
      <c r="AM24" s="14"/>
      <c r="AN24" s="13">
        <f t="shared" si="4"/>
        <v>31499999.999999996</v>
      </c>
      <c r="AO24" s="7">
        <f t="shared" si="17"/>
        <v>2454.2383561643837</v>
      </c>
      <c r="AP24" s="14"/>
      <c r="AQ24" s="14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</row>
    <row r="25" spans="1:67" x14ac:dyDescent="0.35">
      <c r="A25" s="14"/>
      <c r="B25" s="10">
        <v>43585</v>
      </c>
      <c r="C25" s="5">
        <v>43584</v>
      </c>
      <c r="D25" s="5">
        <v>43592</v>
      </c>
      <c r="E25" s="5">
        <v>43593</v>
      </c>
      <c r="F25" s="6">
        <f t="shared" si="0"/>
        <v>1</v>
      </c>
      <c r="G25" s="6">
        <f t="shared" si="5"/>
        <v>23</v>
      </c>
      <c r="H25" s="56">
        <v>7.097E-3</v>
      </c>
      <c r="I25" s="57">
        <f t="shared" si="6"/>
        <v>5.0000000000000001E-4</v>
      </c>
      <c r="J25" s="58">
        <f t="shared" si="23"/>
        <v>0.02</v>
      </c>
      <c r="K25" s="59">
        <f t="shared" si="18"/>
        <v>1.9443835616438355E-5</v>
      </c>
      <c r="L25" s="59">
        <f t="shared" si="19"/>
        <v>1.0004466169747854</v>
      </c>
      <c r="M25" s="60">
        <f t="shared" si="7"/>
        <v>7.0879999999999997E-3</v>
      </c>
      <c r="N25" s="59">
        <f t="shared" si="20"/>
        <v>4.4664109589041096E-4</v>
      </c>
      <c r="O25" s="61">
        <f t="shared" si="24"/>
        <v>7.1099999999999965E-3</v>
      </c>
      <c r="P25" s="60">
        <f t="shared" si="1"/>
        <v>2.7609999999999996E-2</v>
      </c>
      <c r="Q25" s="62"/>
      <c r="R25" s="7">
        <f t="shared" si="8"/>
        <v>90000000</v>
      </c>
      <c r="S25" s="63"/>
      <c r="T25" s="7">
        <f t="shared" si="9"/>
        <v>1753.1506849315058</v>
      </c>
      <c r="U25" s="7">
        <f t="shared" si="10"/>
        <v>123.28767123287672</v>
      </c>
      <c r="V25" s="7">
        <f t="shared" si="11"/>
        <v>4931.5068493150684</v>
      </c>
      <c r="W25" s="7">
        <f t="shared" si="12"/>
        <v>6807.945205479451</v>
      </c>
      <c r="X25" s="21"/>
      <c r="Y25" s="7"/>
      <c r="Z25" s="7">
        <f t="shared" si="13"/>
        <v>0</v>
      </c>
      <c r="AA25" s="7">
        <f t="shared" si="21"/>
        <v>0</v>
      </c>
      <c r="AB25" s="7">
        <f t="shared" si="22"/>
        <v>0</v>
      </c>
      <c r="AC25" s="63"/>
      <c r="AD25" s="58">
        <v>0.4</v>
      </c>
      <c r="AE25" s="58">
        <v>0</v>
      </c>
      <c r="AF25" s="58">
        <f t="shared" si="14"/>
        <v>0.6</v>
      </c>
      <c r="AG25" s="14"/>
      <c r="AH25" s="13">
        <f t="shared" si="2"/>
        <v>36000000</v>
      </c>
      <c r="AI25" s="7">
        <f t="shared" si="15"/>
        <v>701.26027397260248</v>
      </c>
      <c r="AJ25" s="14"/>
      <c r="AK25" s="13">
        <f t="shared" si="3"/>
        <v>0</v>
      </c>
      <c r="AL25" s="7">
        <f t="shared" si="16"/>
        <v>0</v>
      </c>
      <c r="AM25" s="14"/>
      <c r="AN25" s="13">
        <f t="shared" si="4"/>
        <v>54000000</v>
      </c>
      <c r="AO25" s="7">
        <f t="shared" si="17"/>
        <v>1051.8904109589037</v>
      </c>
      <c r="AP25" s="14"/>
      <c r="AQ25" s="14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</row>
    <row r="26" spans="1:67" x14ac:dyDescent="0.35">
      <c r="A26" s="14"/>
      <c r="B26" s="10">
        <v>43586</v>
      </c>
      <c r="C26" s="5">
        <v>43585</v>
      </c>
      <c r="D26" s="5">
        <v>43593</v>
      </c>
      <c r="E26" s="5">
        <v>43594</v>
      </c>
      <c r="F26" s="6">
        <f t="shared" si="0"/>
        <v>1</v>
      </c>
      <c r="G26" s="6">
        <f t="shared" si="5"/>
        <v>24</v>
      </c>
      <c r="H26" s="56">
        <v>7.1089999999999999E-3</v>
      </c>
      <c r="I26" s="57">
        <f t="shared" si="6"/>
        <v>5.0000000000000001E-4</v>
      </c>
      <c r="J26" s="58">
        <f t="shared" si="23"/>
        <v>0.02</v>
      </c>
      <c r="K26" s="59">
        <f t="shared" si="18"/>
        <v>1.9476712328767123E-5</v>
      </c>
      <c r="L26" s="59">
        <f t="shared" si="19"/>
        <v>1.0004661023857444</v>
      </c>
      <c r="M26" s="60">
        <f t="shared" si="7"/>
        <v>7.0889999999999998E-3</v>
      </c>
      <c r="N26" s="59">
        <f t="shared" si="20"/>
        <v>4.6612602739726033E-4</v>
      </c>
      <c r="O26" s="61">
        <f t="shared" si="24"/>
        <v>7.1120000000000176E-3</v>
      </c>
      <c r="P26" s="60">
        <f t="shared" si="1"/>
        <v>2.7612000000000018E-2</v>
      </c>
      <c r="Q26" s="62"/>
      <c r="R26" s="7">
        <f t="shared" si="8"/>
        <v>90000000</v>
      </c>
      <c r="S26" s="63"/>
      <c r="T26" s="7">
        <f t="shared" si="9"/>
        <v>1753.6438356164429</v>
      </c>
      <c r="U26" s="7">
        <f t="shared" si="10"/>
        <v>123.28767123287672</v>
      </c>
      <c r="V26" s="7">
        <f t="shared" si="11"/>
        <v>4931.5068493150684</v>
      </c>
      <c r="W26" s="7">
        <f t="shared" si="12"/>
        <v>6808.4383561643881</v>
      </c>
      <c r="X26" s="21"/>
      <c r="Y26" s="7"/>
      <c r="Z26" s="7">
        <f t="shared" si="13"/>
        <v>0</v>
      </c>
      <c r="AA26" s="7">
        <f t="shared" si="21"/>
        <v>0</v>
      </c>
      <c r="AB26" s="7">
        <f t="shared" si="22"/>
        <v>0</v>
      </c>
      <c r="AC26" s="63"/>
      <c r="AD26" s="58">
        <v>0.4</v>
      </c>
      <c r="AE26" s="58">
        <v>0</v>
      </c>
      <c r="AF26" s="58">
        <f t="shared" si="14"/>
        <v>0.6</v>
      </c>
      <c r="AG26" s="14"/>
      <c r="AH26" s="13">
        <f t="shared" si="2"/>
        <v>36000000</v>
      </c>
      <c r="AI26" s="7">
        <f t="shared" si="15"/>
        <v>701.4575342465771</v>
      </c>
      <c r="AJ26" s="14"/>
      <c r="AK26" s="13">
        <f t="shared" si="3"/>
        <v>0</v>
      </c>
      <c r="AL26" s="7">
        <f t="shared" si="16"/>
        <v>0</v>
      </c>
      <c r="AM26" s="14"/>
      <c r="AN26" s="13">
        <f t="shared" si="4"/>
        <v>54000000</v>
      </c>
      <c r="AO26" s="7">
        <f t="shared" si="17"/>
        <v>1052.1863013698655</v>
      </c>
      <c r="AP26" s="14"/>
      <c r="AQ26" s="14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</row>
    <row r="27" spans="1:67" x14ac:dyDescent="0.35">
      <c r="A27" s="14"/>
      <c r="B27" s="10">
        <v>43587</v>
      </c>
      <c r="C27" s="5">
        <v>43586</v>
      </c>
      <c r="D27" s="5">
        <v>43594</v>
      </c>
      <c r="E27" s="5">
        <v>43595</v>
      </c>
      <c r="F27" s="6">
        <f t="shared" si="0"/>
        <v>1</v>
      </c>
      <c r="G27" s="6">
        <f t="shared" si="5"/>
        <v>25</v>
      </c>
      <c r="H27" s="56">
        <v>7.1030000000000008E-3</v>
      </c>
      <c r="I27" s="57">
        <f t="shared" si="6"/>
        <v>5.0000000000000001E-4</v>
      </c>
      <c r="J27" s="58">
        <f t="shared" si="23"/>
        <v>0.02</v>
      </c>
      <c r="K27" s="59">
        <f t="shared" si="18"/>
        <v>1.9460273972602743E-5</v>
      </c>
      <c r="L27" s="59">
        <f t="shared" si="19"/>
        <v>1.0004855717301973</v>
      </c>
      <c r="M27" s="60">
        <f t="shared" si="7"/>
        <v>7.0889999999999998E-3</v>
      </c>
      <c r="N27" s="59">
        <f t="shared" si="20"/>
        <v>4.8554794520547944E-4</v>
      </c>
      <c r="O27" s="61">
        <f t="shared" si="24"/>
        <v>7.0889999999999773E-3</v>
      </c>
      <c r="P27" s="60">
        <f t="shared" si="1"/>
        <v>2.7588999999999978E-2</v>
      </c>
      <c r="Q27" s="62"/>
      <c r="R27" s="7">
        <f t="shared" si="8"/>
        <v>90000000</v>
      </c>
      <c r="S27" s="63"/>
      <c r="T27" s="7">
        <f t="shared" si="9"/>
        <v>1747.9726027397203</v>
      </c>
      <c r="U27" s="7">
        <f t="shared" si="10"/>
        <v>123.28767123287672</v>
      </c>
      <c r="V27" s="7">
        <f t="shared" si="11"/>
        <v>4931.5068493150684</v>
      </c>
      <c r="W27" s="7">
        <f t="shared" si="12"/>
        <v>6802.7671232876655</v>
      </c>
      <c r="X27" s="21"/>
      <c r="Y27" s="7"/>
      <c r="Z27" s="7">
        <f t="shared" si="13"/>
        <v>0</v>
      </c>
      <c r="AA27" s="7">
        <f t="shared" si="21"/>
        <v>0</v>
      </c>
      <c r="AB27" s="7">
        <f t="shared" si="22"/>
        <v>0</v>
      </c>
      <c r="AC27" s="63"/>
      <c r="AD27" s="58">
        <v>0.4</v>
      </c>
      <c r="AE27" s="58">
        <v>0</v>
      </c>
      <c r="AF27" s="58">
        <f t="shared" si="14"/>
        <v>0.6</v>
      </c>
      <c r="AG27" s="14"/>
      <c r="AH27" s="13">
        <f t="shared" si="2"/>
        <v>36000000</v>
      </c>
      <c r="AI27" s="7">
        <f t="shared" si="15"/>
        <v>699.18904109588823</v>
      </c>
      <c r="AJ27" s="14"/>
      <c r="AK27" s="13">
        <f t="shared" si="3"/>
        <v>0</v>
      </c>
      <c r="AL27" s="7">
        <f t="shared" si="16"/>
        <v>0</v>
      </c>
      <c r="AM27" s="14"/>
      <c r="AN27" s="13">
        <f t="shared" si="4"/>
        <v>54000000</v>
      </c>
      <c r="AO27" s="7">
        <f t="shared" si="17"/>
        <v>1048.7835616438322</v>
      </c>
      <c r="AP27" s="14"/>
      <c r="AQ27" s="14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</row>
    <row r="28" spans="1:67" x14ac:dyDescent="0.35">
      <c r="A28" s="14"/>
      <c r="B28" s="10">
        <v>43588</v>
      </c>
      <c r="C28" s="5">
        <v>43587</v>
      </c>
      <c r="D28" s="5">
        <v>43595</v>
      </c>
      <c r="E28" s="5">
        <v>43598</v>
      </c>
      <c r="F28" s="6">
        <f t="shared" si="0"/>
        <v>3</v>
      </c>
      <c r="G28" s="6">
        <f t="shared" si="5"/>
        <v>28</v>
      </c>
      <c r="H28" s="56">
        <v>7.1069999999999996E-3</v>
      </c>
      <c r="I28" s="57">
        <f t="shared" si="6"/>
        <v>5.0000000000000001E-4</v>
      </c>
      <c r="J28" s="58">
        <f t="shared" si="23"/>
        <v>0.02</v>
      </c>
      <c r="K28" s="59">
        <f t="shared" si="18"/>
        <v>5.8413698630136989E-5</v>
      </c>
      <c r="L28" s="59">
        <f t="shared" si="19"/>
        <v>1.0005440137928681</v>
      </c>
      <c r="M28" s="60">
        <f t="shared" si="7"/>
        <v>7.0920000000000002E-3</v>
      </c>
      <c r="N28" s="59">
        <f t="shared" si="20"/>
        <v>5.4404383561643837E-4</v>
      </c>
      <c r="O28" s="61">
        <f t="shared" si="24"/>
        <v>7.1170000000000027E-3</v>
      </c>
      <c r="P28" s="60">
        <f t="shared" si="1"/>
        <v>2.7617000000000003E-2</v>
      </c>
      <c r="Q28" s="62"/>
      <c r="R28" s="7">
        <f t="shared" si="8"/>
        <v>90000000</v>
      </c>
      <c r="S28" s="63"/>
      <c r="T28" s="7">
        <f t="shared" si="9"/>
        <v>5264.6301369863031</v>
      </c>
      <c r="U28" s="7">
        <f t="shared" si="10"/>
        <v>369.86301369863014</v>
      </c>
      <c r="V28" s="7">
        <f t="shared" si="11"/>
        <v>14794.520547945205</v>
      </c>
      <c r="W28" s="7">
        <f t="shared" si="12"/>
        <v>20429.013698630137</v>
      </c>
      <c r="X28" s="21"/>
      <c r="Y28" s="7"/>
      <c r="Z28" s="7">
        <f t="shared" si="13"/>
        <v>0</v>
      </c>
      <c r="AA28" s="7">
        <f t="shared" si="21"/>
        <v>0</v>
      </c>
      <c r="AB28" s="7">
        <f t="shared" si="22"/>
        <v>0</v>
      </c>
      <c r="AC28" s="63"/>
      <c r="AD28" s="58">
        <v>0.4</v>
      </c>
      <c r="AE28" s="58">
        <v>0</v>
      </c>
      <c r="AF28" s="58">
        <f t="shared" si="14"/>
        <v>0.6</v>
      </c>
      <c r="AG28" s="14"/>
      <c r="AH28" s="13">
        <f t="shared" si="2"/>
        <v>36000000</v>
      </c>
      <c r="AI28" s="7">
        <f t="shared" si="15"/>
        <v>2105.8520547945213</v>
      </c>
      <c r="AJ28" s="14"/>
      <c r="AK28" s="13">
        <f t="shared" si="3"/>
        <v>0</v>
      </c>
      <c r="AL28" s="7">
        <f t="shared" si="16"/>
        <v>0</v>
      </c>
      <c r="AM28" s="14"/>
      <c r="AN28" s="13">
        <f t="shared" si="4"/>
        <v>54000000</v>
      </c>
      <c r="AO28" s="7">
        <f t="shared" si="17"/>
        <v>3158.7780821917822</v>
      </c>
      <c r="AP28" s="14"/>
      <c r="AQ28" s="14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</row>
    <row r="29" spans="1:67" x14ac:dyDescent="0.35">
      <c r="A29" s="14"/>
      <c r="B29" s="10">
        <v>43592</v>
      </c>
      <c r="C29" s="5">
        <v>43588</v>
      </c>
      <c r="D29" s="5">
        <v>43598</v>
      </c>
      <c r="E29" s="5">
        <v>43599</v>
      </c>
      <c r="F29" s="6">
        <f t="shared" si="0"/>
        <v>1</v>
      </c>
      <c r="G29" s="6">
        <f t="shared" si="5"/>
        <v>29</v>
      </c>
      <c r="H29" s="56">
        <v>7.0980000000000001E-3</v>
      </c>
      <c r="I29" s="57">
        <f t="shared" si="6"/>
        <v>5.0000000000000001E-4</v>
      </c>
      <c r="J29" s="58">
        <f t="shared" si="23"/>
        <v>0.02</v>
      </c>
      <c r="K29" s="59">
        <f t="shared" si="18"/>
        <v>1.9446575342465754E-5</v>
      </c>
      <c r="L29" s="59">
        <f t="shared" si="19"/>
        <v>1.0005634709474158</v>
      </c>
      <c r="M29" s="60">
        <f t="shared" si="7"/>
        <v>7.0920000000000002E-3</v>
      </c>
      <c r="N29" s="59">
        <f t="shared" si="20"/>
        <v>5.6347397260273976E-4</v>
      </c>
      <c r="O29" s="61">
        <f t="shared" si="24"/>
        <v>7.0920000000000089E-3</v>
      </c>
      <c r="P29" s="60">
        <f t="shared" si="1"/>
        <v>2.7592000000000009E-2</v>
      </c>
      <c r="Q29" s="62"/>
      <c r="R29" s="7">
        <f t="shared" si="8"/>
        <v>90000000</v>
      </c>
      <c r="S29" s="63"/>
      <c r="T29" s="7">
        <f t="shared" si="9"/>
        <v>1748.7123287671254</v>
      </c>
      <c r="U29" s="7">
        <f t="shared" si="10"/>
        <v>123.28767123287672</v>
      </c>
      <c r="V29" s="7">
        <f t="shared" si="11"/>
        <v>4931.5068493150684</v>
      </c>
      <c r="W29" s="7">
        <f t="shared" si="12"/>
        <v>6803.5068493150702</v>
      </c>
      <c r="X29" s="21"/>
      <c r="Y29" s="7"/>
      <c r="Z29" s="7">
        <f t="shared" si="13"/>
        <v>0</v>
      </c>
      <c r="AA29" s="7">
        <f t="shared" si="21"/>
        <v>0</v>
      </c>
      <c r="AB29" s="7">
        <f t="shared" si="22"/>
        <v>0</v>
      </c>
      <c r="AC29" s="63"/>
      <c r="AD29" s="58">
        <v>0.4</v>
      </c>
      <c r="AE29" s="58">
        <v>0</v>
      </c>
      <c r="AF29" s="58">
        <f t="shared" si="14"/>
        <v>0.6</v>
      </c>
      <c r="AG29" s="14"/>
      <c r="AH29" s="13">
        <f t="shared" si="2"/>
        <v>36000000</v>
      </c>
      <c r="AI29" s="7">
        <f t="shared" si="15"/>
        <v>699.48493150685022</v>
      </c>
      <c r="AJ29" s="14"/>
      <c r="AK29" s="13">
        <f t="shared" si="3"/>
        <v>0</v>
      </c>
      <c r="AL29" s="7">
        <f t="shared" si="16"/>
        <v>0</v>
      </c>
      <c r="AM29" s="14"/>
      <c r="AN29" s="13">
        <f t="shared" si="4"/>
        <v>54000000</v>
      </c>
      <c r="AO29" s="7">
        <f t="shared" si="17"/>
        <v>1049.2273972602752</v>
      </c>
      <c r="AP29" s="14"/>
      <c r="AQ29" s="14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</row>
    <row r="30" spans="1:67" x14ac:dyDescent="0.35">
      <c r="A30" s="14"/>
      <c r="B30" s="10">
        <v>43593</v>
      </c>
      <c r="C30" s="5">
        <v>43592</v>
      </c>
      <c r="D30" s="5">
        <v>43599</v>
      </c>
      <c r="E30" s="5">
        <v>43600</v>
      </c>
      <c r="F30" s="6">
        <f t="shared" si="0"/>
        <v>1</v>
      </c>
      <c r="G30" s="6">
        <f t="shared" si="5"/>
        <v>30</v>
      </c>
      <c r="H30" s="56">
        <v>7.0940000000000005E-3</v>
      </c>
      <c r="I30" s="57">
        <f t="shared" si="6"/>
        <v>5.0000000000000001E-4</v>
      </c>
      <c r="J30" s="58">
        <f t="shared" si="23"/>
        <v>0.02</v>
      </c>
      <c r="K30" s="59">
        <f t="shared" si="18"/>
        <v>1.9435616438356167E-5</v>
      </c>
      <c r="L30" s="59">
        <f t="shared" si="19"/>
        <v>1.0005829175152592</v>
      </c>
      <c r="M30" s="60">
        <f t="shared" si="7"/>
        <v>7.0920000000000002E-3</v>
      </c>
      <c r="N30" s="59">
        <f t="shared" si="20"/>
        <v>5.8290410958904116E-4</v>
      </c>
      <c r="O30" s="61">
        <f t="shared" si="24"/>
        <v>7.0920000000000089E-3</v>
      </c>
      <c r="P30" s="60">
        <f t="shared" si="1"/>
        <v>2.7592000000000009E-2</v>
      </c>
      <c r="Q30" s="62"/>
      <c r="R30" s="7">
        <f t="shared" si="8"/>
        <v>90000000</v>
      </c>
      <c r="S30" s="63"/>
      <c r="T30" s="7">
        <f t="shared" si="9"/>
        <v>1748.7123287671254</v>
      </c>
      <c r="U30" s="7">
        <f t="shared" si="10"/>
        <v>123.28767123287672</v>
      </c>
      <c r="V30" s="7">
        <f t="shared" si="11"/>
        <v>4931.5068493150684</v>
      </c>
      <c r="W30" s="7">
        <f t="shared" si="12"/>
        <v>6803.5068493150702</v>
      </c>
      <c r="X30" s="21"/>
      <c r="Y30" s="7"/>
      <c r="Z30" s="7">
        <f t="shared" si="13"/>
        <v>0</v>
      </c>
      <c r="AA30" s="7">
        <f t="shared" si="21"/>
        <v>0</v>
      </c>
      <c r="AB30" s="7">
        <f t="shared" si="22"/>
        <v>0</v>
      </c>
      <c r="AC30" s="63"/>
      <c r="AD30" s="58">
        <v>0.4</v>
      </c>
      <c r="AE30" s="58">
        <v>0</v>
      </c>
      <c r="AF30" s="58">
        <f t="shared" si="14"/>
        <v>0.6</v>
      </c>
      <c r="AG30" s="14"/>
      <c r="AH30" s="13">
        <f t="shared" si="2"/>
        <v>36000000</v>
      </c>
      <c r="AI30" s="7">
        <f t="shared" si="15"/>
        <v>699.48493150685022</v>
      </c>
      <c r="AJ30" s="14"/>
      <c r="AK30" s="13">
        <f t="shared" si="3"/>
        <v>0</v>
      </c>
      <c r="AL30" s="7">
        <f t="shared" si="16"/>
        <v>0</v>
      </c>
      <c r="AM30" s="14"/>
      <c r="AN30" s="13">
        <f t="shared" si="4"/>
        <v>54000000</v>
      </c>
      <c r="AO30" s="7">
        <f t="shared" si="17"/>
        <v>1049.2273972602752</v>
      </c>
      <c r="AP30" s="14"/>
      <c r="AQ30" s="14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</row>
    <row r="31" spans="1:67" ht="4.5" customHeight="1" x14ac:dyDescent="0.35">
      <c r="A31" s="14"/>
      <c r="B31" s="14"/>
      <c r="C31" s="14"/>
      <c r="D31" s="14"/>
      <c r="E31" s="70"/>
      <c r="F31" s="70"/>
      <c r="G31" s="70"/>
      <c r="H31" s="70"/>
      <c r="I31" s="70"/>
      <c r="J31" s="70"/>
      <c r="K31" s="71"/>
      <c r="L31" s="71"/>
      <c r="M31" s="71"/>
      <c r="N31" s="71"/>
      <c r="O31" s="71"/>
      <c r="P31" s="71"/>
      <c r="Q31" s="71"/>
      <c r="R31" s="71"/>
      <c r="S31" s="63"/>
      <c r="T31" s="14"/>
      <c r="U31" s="14"/>
      <c r="V31" s="14"/>
      <c r="W31" s="178"/>
      <c r="X31" s="21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</row>
    <row r="32" spans="1:67" x14ac:dyDescent="0.35">
      <c r="A32" s="14"/>
      <c r="B32" s="14"/>
      <c r="C32" s="14"/>
      <c r="D32" s="72"/>
      <c r="E32" s="72"/>
      <c r="F32" s="73">
        <f>SUM(F12:F30)</f>
        <v>30</v>
      </c>
      <c r="G32" s="72"/>
      <c r="H32" s="72"/>
      <c r="I32" s="70"/>
      <c r="J32" s="70"/>
      <c r="K32" s="70"/>
      <c r="L32" s="70"/>
      <c r="M32" s="70"/>
      <c r="N32" s="70"/>
      <c r="O32" s="70"/>
      <c r="P32" s="70"/>
      <c r="Q32" s="70"/>
      <c r="R32" s="74"/>
      <c r="S32" s="14"/>
      <c r="T32" s="75">
        <f>SUM(T12:T30)</f>
        <v>55370.95890410959</v>
      </c>
      <c r="U32" s="75">
        <f>SUM(U12:U30)</f>
        <v>3904.1095890410952</v>
      </c>
      <c r="V32" s="75">
        <f>SUM(V12:V30)</f>
        <v>156164.38356164386</v>
      </c>
      <c r="W32" s="75">
        <f>ROUND(SUM(W12:W30),2)</f>
        <v>215439.45</v>
      </c>
      <c r="X32" s="21"/>
      <c r="Y32" s="75">
        <f>SUM(Y12:Y30)</f>
        <v>-10000000</v>
      </c>
      <c r="Z32" s="75">
        <f>SUM(Z12:Z30)</f>
        <v>2909.59</v>
      </c>
      <c r="AA32" s="75">
        <f>SUM(AA12:AA30)</f>
        <v>2909.59</v>
      </c>
      <c r="AB32" s="75">
        <f>SUM(AB12:AB30)</f>
        <v>0</v>
      </c>
      <c r="AC32" s="14"/>
      <c r="AD32" s="14"/>
      <c r="AE32" s="14"/>
      <c r="AF32" s="14"/>
      <c r="AG32" s="14"/>
      <c r="AH32" s="14"/>
      <c r="AI32" s="75">
        <f>SUM(AI12:AI30)</f>
        <v>25232.942465753422</v>
      </c>
      <c r="AJ32" s="76"/>
      <c r="AK32" s="76"/>
      <c r="AL32" s="75">
        <f>SUM(AL12:AL30)</f>
        <v>14700.452054794523</v>
      </c>
      <c r="AM32" s="76"/>
      <c r="AN32" s="76"/>
      <c r="AO32" s="75">
        <f>SUM(AO12:AO30)</f>
        <v>15437.564383561643</v>
      </c>
      <c r="AP32" s="76"/>
      <c r="AQ32" s="14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</row>
    <row r="33" spans="1:67" ht="7.5" customHeight="1" x14ac:dyDescent="0.35">
      <c r="A33" s="14"/>
      <c r="B33" s="14"/>
      <c r="C33" s="14"/>
      <c r="D33" s="72"/>
      <c r="E33" s="72"/>
      <c r="F33" s="70"/>
      <c r="G33" s="70"/>
      <c r="H33" s="77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14"/>
      <c r="T33" s="14"/>
      <c r="U33" s="14"/>
      <c r="V33" s="14"/>
      <c r="W33" s="14"/>
      <c r="X33" s="21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</row>
    <row r="34" spans="1:67" x14ac:dyDescent="0.3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70"/>
      <c r="M34" s="70"/>
      <c r="N34" s="70"/>
      <c r="O34" s="146" t="s">
        <v>7</v>
      </c>
      <c r="P34" s="147"/>
      <c r="Q34" s="147"/>
      <c r="R34" s="148"/>
      <c r="S34" s="14"/>
      <c r="T34" s="75">
        <f>R30*M30*G30/$D$7+Z32</f>
        <v>55370.959863013704</v>
      </c>
      <c r="U34" s="14"/>
      <c r="V34" s="14"/>
      <c r="W34" s="14"/>
      <c r="X34" s="21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</row>
    <row r="35" spans="1:67" ht="5.5" customHeight="1" x14ac:dyDescent="0.3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70"/>
      <c r="M35" s="70"/>
      <c r="N35" s="70"/>
      <c r="O35" s="78"/>
      <c r="P35" s="78"/>
      <c r="Q35" s="78"/>
      <c r="R35" s="79"/>
      <c r="S35" s="14"/>
      <c r="T35" s="14"/>
      <c r="U35" s="14"/>
      <c r="V35" s="14"/>
      <c r="W35" s="14"/>
      <c r="X35" s="21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</row>
    <row r="36" spans="1:67" x14ac:dyDescent="0.3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70"/>
      <c r="M36" s="70"/>
      <c r="N36" s="70"/>
      <c r="O36" s="146" t="s">
        <v>35</v>
      </c>
      <c r="P36" s="147"/>
      <c r="Q36" s="147"/>
      <c r="R36" s="148"/>
      <c r="S36" s="14"/>
      <c r="T36" s="80">
        <f>+T34-T32</f>
        <v>9.5890411466825753E-4</v>
      </c>
      <c r="U36" s="14"/>
      <c r="V36" s="14"/>
      <c r="W36" s="14"/>
      <c r="X36" s="21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</row>
    <row r="37" spans="1:67" x14ac:dyDescent="0.3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70"/>
      <c r="M37" s="70"/>
      <c r="N37" s="70"/>
      <c r="O37" s="14"/>
      <c r="P37" s="14"/>
      <c r="Q37" s="14"/>
      <c r="R37" s="14"/>
      <c r="S37" s="14"/>
      <c r="T37" s="14"/>
      <c r="U37" s="14"/>
      <c r="V37" s="14"/>
      <c r="W37" s="14"/>
      <c r="X37" s="21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</row>
    <row r="38" spans="1:67" x14ac:dyDescent="0.3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</row>
    <row r="39" spans="1:67" x14ac:dyDescent="0.3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</row>
    <row r="40" spans="1:67" x14ac:dyDescent="0.3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</row>
    <row r="41" spans="1:67" x14ac:dyDescent="0.3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</row>
    <row r="42" spans="1:67" x14ac:dyDescent="0.3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</row>
    <row r="43" spans="1:67" x14ac:dyDescent="0.3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</row>
    <row r="44" spans="1:67" x14ac:dyDescent="0.3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</row>
    <row r="45" spans="1:67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</row>
    <row r="46" spans="1:67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</row>
    <row r="47" spans="1:67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</row>
    <row r="48" spans="1:67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</row>
    <row r="49" spans="1:67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</row>
    <row r="50" spans="1:67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</row>
    <row r="51" spans="1:67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</row>
    <row r="52" spans="1:67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</row>
    <row r="53" spans="1:67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</row>
    <row r="54" spans="1:67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</row>
    <row r="55" spans="1:67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</row>
    <row r="56" spans="1:67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</row>
    <row r="57" spans="1:67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</row>
    <row r="58" spans="1:67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</row>
    <row r="59" spans="1:67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</row>
    <row r="60" spans="1:67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</row>
    <row r="61" spans="1:67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</row>
    <row r="62" spans="1:67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</row>
    <row r="63" spans="1:67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</row>
    <row r="64" spans="1:67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</row>
    <row r="65" spans="1:67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</row>
    <row r="66" spans="1:67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</row>
    <row r="67" spans="1:67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</row>
    <row r="68" spans="1:67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</row>
    <row r="69" spans="1:67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</row>
    <row r="70" spans="1:67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</row>
    <row r="71" spans="1:67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</row>
    <row r="72" spans="1:67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</row>
    <row r="73" spans="1:67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</row>
    <row r="74" spans="1:67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</row>
    <row r="75" spans="1:67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</row>
    <row r="76" spans="1:67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</row>
    <row r="77" spans="1:67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</row>
    <row r="78" spans="1:67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</row>
    <row r="79" spans="1:67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</row>
    <row r="80" spans="1:67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</row>
    <row r="81" spans="1:67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</row>
    <row r="82" spans="1:67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</row>
    <row r="83" spans="1:67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</row>
    <row r="84" spans="1:67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</row>
    <row r="85" spans="1:67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</row>
    <row r="86" spans="1:67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</row>
    <row r="87" spans="1:67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</row>
    <row r="88" spans="1:67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</row>
    <row r="89" spans="1:67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</row>
    <row r="90" spans="1:67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</row>
    <row r="91" spans="1:67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</row>
    <row r="92" spans="1:67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</row>
    <row r="93" spans="1:67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</row>
    <row r="94" spans="1:67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</row>
    <row r="95" spans="1:67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</row>
    <row r="96" spans="1:67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</row>
    <row r="97" spans="1:67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</row>
    <row r="98" spans="1:67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</row>
    <row r="99" spans="1:67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</row>
    <row r="100" spans="1:67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</row>
    <row r="101" spans="1:67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</row>
    <row r="102" spans="1:67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</row>
    <row r="103" spans="1:67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</row>
    <row r="104" spans="1:67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X104" s="1"/>
      <c r="Y104" s="1"/>
      <c r="Z104" s="1"/>
      <c r="AA104" s="1"/>
      <c r="AB104" s="1"/>
      <c r="AC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</row>
    <row r="105" spans="1:67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X105" s="1"/>
      <c r="Y105" s="1"/>
      <c r="Z105" s="1"/>
      <c r="AA105" s="1"/>
      <c r="AB105" s="1"/>
      <c r="AC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</row>
    <row r="106" spans="1:67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X106" s="1"/>
      <c r="Y106" s="1"/>
      <c r="Z106" s="1"/>
      <c r="AA106" s="1"/>
      <c r="AB106" s="1"/>
      <c r="AC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</row>
    <row r="107" spans="1:67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X107" s="1"/>
      <c r="Y107" s="1"/>
      <c r="Z107" s="1"/>
      <c r="AA107" s="1"/>
      <c r="AB107" s="1"/>
      <c r="AC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</row>
    <row r="108" spans="1:67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X108" s="1"/>
      <c r="Y108" s="1"/>
      <c r="Z108" s="1"/>
      <c r="AA108" s="1"/>
      <c r="AB108" s="1"/>
      <c r="AC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</row>
    <row r="109" spans="1:67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X109" s="1"/>
      <c r="Y109" s="1"/>
      <c r="Z109" s="1"/>
      <c r="AA109" s="1"/>
      <c r="AB109" s="1"/>
      <c r="AC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</row>
    <row r="110" spans="1:67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X110" s="1"/>
      <c r="Y110" s="1"/>
      <c r="Z110" s="1"/>
      <c r="AA110" s="1"/>
      <c r="AB110" s="1"/>
      <c r="AC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</row>
    <row r="111" spans="1:67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X111" s="1"/>
      <c r="Y111" s="1"/>
      <c r="Z111" s="1"/>
      <c r="AA111" s="1"/>
      <c r="AB111" s="1"/>
      <c r="AC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</row>
    <row r="112" spans="1:67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X112" s="1"/>
      <c r="Y112" s="1"/>
      <c r="Z112" s="1"/>
      <c r="AA112" s="1"/>
      <c r="AB112" s="1"/>
      <c r="AC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</row>
    <row r="113" spans="1:67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X113" s="1"/>
      <c r="Y113" s="1"/>
      <c r="Z113" s="1"/>
      <c r="AA113" s="1"/>
      <c r="AB113" s="1"/>
      <c r="AC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</row>
    <row r="114" spans="1:67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X114" s="1"/>
      <c r="Y114" s="1"/>
      <c r="Z114" s="1"/>
      <c r="AA114" s="1"/>
      <c r="AB114" s="1"/>
      <c r="AC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</row>
    <row r="115" spans="1:67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X115" s="1"/>
      <c r="Y115" s="1"/>
      <c r="Z115" s="1"/>
      <c r="AA115" s="1"/>
      <c r="AB115" s="1"/>
      <c r="AC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</row>
    <row r="116" spans="1:67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X116" s="1"/>
      <c r="Y116" s="1"/>
      <c r="Z116" s="1"/>
      <c r="AA116" s="1"/>
      <c r="AB116" s="1"/>
      <c r="AC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</row>
    <row r="117" spans="1:67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X117" s="1"/>
      <c r="Y117" s="1"/>
      <c r="Z117" s="1"/>
      <c r="AA117" s="1"/>
      <c r="AB117" s="1"/>
      <c r="AC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</row>
    <row r="118" spans="1:67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X118" s="1"/>
      <c r="Y118" s="1"/>
      <c r="Z118" s="1"/>
      <c r="AA118" s="1"/>
      <c r="AB118" s="1"/>
      <c r="AC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</row>
    <row r="119" spans="1:67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X119" s="1"/>
      <c r="Y119" s="1"/>
      <c r="Z119" s="1"/>
      <c r="AA119" s="1"/>
      <c r="AB119" s="1"/>
      <c r="AC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</row>
    <row r="120" spans="1:67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X120" s="1"/>
      <c r="Y120" s="1"/>
      <c r="Z120" s="1"/>
      <c r="AA120" s="1"/>
      <c r="AB120" s="1"/>
      <c r="AC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</row>
    <row r="121" spans="1:67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X121" s="1"/>
      <c r="Y121" s="1"/>
      <c r="Z121" s="1"/>
      <c r="AA121" s="1"/>
      <c r="AB121" s="1"/>
      <c r="AC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</row>
    <row r="122" spans="1:67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X122" s="1"/>
      <c r="Y122" s="1"/>
      <c r="Z122" s="1"/>
      <c r="AA122" s="1"/>
      <c r="AB122" s="1"/>
      <c r="AC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</row>
    <row r="123" spans="1:67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X123" s="1"/>
      <c r="Y123" s="1"/>
      <c r="Z123" s="1"/>
      <c r="AA123" s="1"/>
      <c r="AB123" s="1"/>
      <c r="AC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</row>
    <row r="124" spans="1:67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X124" s="1"/>
      <c r="Y124" s="1"/>
      <c r="Z124" s="1"/>
      <c r="AA124" s="1"/>
      <c r="AB124" s="1"/>
      <c r="AC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</row>
    <row r="125" spans="1:67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X125" s="1"/>
      <c r="Y125" s="1"/>
      <c r="Z125" s="1"/>
      <c r="AA125" s="1"/>
      <c r="AB125" s="1"/>
      <c r="AC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</row>
    <row r="126" spans="1:67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X126" s="1"/>
      <c r="Y126" s="1"/>
      <c r="Z126" s="1"/>
      <c r="AA126" s="1"/>
      <c r="AB126" s="1"/>
      <c r="AC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</row>
    <row r="127" spans="1:67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X127" s="1"/>
      <c r="Y127" s="1"/>
      <c r="Z127" s="1"/>
      <c r="AA127" s="1"/>
      <c r="AB127" s="1"/>
      <c r="AC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</row>
    <row r="128" spans="1:67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X128" s="1"/>
      <c r="Y128" s="1"/>
      <c r="Z128" s="1"/>
      <c r="AA128" s="1"/>
      <c r="AB128" s="1"/>
      <c r="AC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</row>
    <row r="129" spans="1:67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X129" s="1"/>
      <c r="Y129" s="1"/>
      <c r="Z129" s="1"/>
      <c r="AA129" s="1"/>
      <c r="AB129" s="1"/>
      <c r="AC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</row>
    <row r="130" spans="1:67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X130" s="1"/>
      <c r="Y130" s="1"/>
      <c r="Z130" s="1"/>
      <c r="AA130" s="1"/>
      <c r="AB130" s="1"/>
      <c r="AC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</row>
    <row r="131" spans="1:67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X131" s="1"/>
      <c r="Y131" s="1"/>
      <c r="Z131" s="1"/>
      <c r="AA131" s="1"/>
      <c r="AB131" s="1"/>
      <c r="AC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</row>
    <row r="132" spans="1:67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X132" s="1"/>
      <c r="Y132" s="1"/>
      <c r="Z132" s="1"/>
      <c r="AA132" s="1"/>
      <c r="AB132" s="1"/>
      <c r="AC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</row>
    <row r="133" spans="1:67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X133" s="1"/>
      <c r="Y133" s="1"/>
      <c r="Z133" s="1"/>
      <c r="AA133" s="1"/>
      <c r="AB133" s="1"/>
      <c r="AC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</row>
    <row r="134" spans="1:67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X134" s="1"/>
      <c r="Y134" s="1"/>
      <c r="Z134" s="1"/>
      <c r="AA134" s="1"/>
      <c r="AB134" s="1"/>
      <c r="AC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</row>
    <row r="135" spans="1:67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X135" s="1"/>
      <c r="Y135" s="1"/>
      <c r="Z135" s="1"/>
      <c r="AA135" s="1"/>
      <c r="AB135" s="1"/>
      <c r="AC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</row>
    <row r="136" spans="1:67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X136" s="1"/>
      <c r="Y136" s="1"/>
      <c r="Z136" s="1"/>
      <c r="AA136" s="1"/>
      <c r="AB136" s="1"/>
      <c r="AC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</row>
    <row r="137" spans="1:67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X137" s="1"/>
      <c r="Y137" s="1"/>
      <c r="Z137" s="1"/>
      <c r="AA137" s="1"/>
      <c r="AB137" s="1"/>
      <c r="AC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</row>
    <row r="138" spans="1:67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X138" s="1"/>
      <c r="Y138" s="1"/>
      <c r="Z138" s="1"/>
      <c r="AA138" s="1"/>
      <c r="AB138" s="1"/>
      <c r="AC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</row>
    <row r="139" spans="1:67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X139" s="1"/>
      <c r="Y139" s="1"/>
      <c r="Z139" s="1"/>
      <c r="AA139" s="1"/>
      <c r="AB139" s="1"/>
      <c r="AC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</row>
    <row r="140" spans="1:67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X140" s="1"/>
      <c r="Y140" s="1"/>
      <c r="Z140" s="1"/>
      <c r="AA140" s="1"/>
      <c r="AB140" s="1"/>
      <c r="AC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</row>
    <row r="141" spans="1:67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X141" s="1"/>
      <c r="Y141" s="1"/>
      <c r="Z141" s="1"/>
      <c r="AA141" s="1"/>
      <c r="AB141" s="1"/>
      <c r="AC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</row>
    <row r="142" spans="1:67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X142" s="1"/>
      <c r="Y142" s="1"/>
      <c r="Z142" s="1"/>
      <c r="AA142" s="1"/>
      <c r="AB142" s="1"/>
      <c r="AC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</row>
    <row r="143" spans="1:67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X143" s="1"/>
      <c r="Y143" s="1"/>
      <c r="Z143" s="1"/>
      <c r="AA143" s="1"/>
      <c r="AB143" s="1"/>
      <c r="AC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</row>
    <row r="144" spans="1:67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X144" s="1"/>
      <c r="Y144" s="1"/>
      <c r="Z144" s="1"/>
      <c r="AA144" s="1"/>
      <c r="AB144" s="1"/>
      <c r="AC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</row>
    <row r="145" spans="1:67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X145" s="1"/>
      <c r="Y145" s="1"/>
      <c r="Z145" s="1"/>
      <c r="AA145" s="1"/>
      <c r="AB145" s="1"/>
      <c r="AC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</row>
    <row r="146" spans="1:67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X146" s="1"/>
      <c r="Y146" s="1"/>
      <c r="Z146" s="1"/>
      <c r="AA146" s="1"/>
      <c r="AB146" s="1"/>
      <c r="AC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</row>
    <row r="147" spans="1:67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X147" s="1"/>
      <c r="Y147" s="1"/>
      <c r="Z147" s="1"/>
      <c r="AA147" s="1"/>
      <c r="AB147" s="1"/>
      <c r="AC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</row>
    <row r="148" spans="1:67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X148" s="1"/>
      <c r="Y148" s="1"/>
      <c r="Z148" s="1"/>
      <c r="AA148" s="1"/>
      <c r="AB148" s="1"/>
      <c r="AC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</row>
    <row r="149" spans="1:67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X149" s="1"/>
      <c r="Y149" s="1"/>
      <c r="Z149" s="1"/>
      <c r="AA149" s="1"/>
      <c r="AB149" s="1"/>
      <c r="AC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</row>
    <row r="150" spans="1:67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X150" s="1"/>
      <c r="Y150" s="1"/>
      <c r="Z150" s="1"/>
      <c r="AA150" s="1"/>
      <c r="AB150" s="1"/>
      <c r="AC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</row>
    <row r="151" spans="1:67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X151" s="1"/>
      <c r="Y151" s="1"/>
      <c r="Z151" s="1"/>
      <c r="AA151" s="1"/>
      <c r="AB151" s="1"/>
      <c r="AC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</row>
    <row r="152" spans="1:67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X152" s="1"/>
      <c r="Y152" s="1"/>
      <c r="Z152" s="1"/>
      <c r="AA152" s="1"/>
      <c r="AB152" s="1"/>
      <c r="AC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</row>
    <row r="153" spans="1:67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X153" s="1"/>
      <c r="Y153" s="1"/>
      <c r="Z153" s="1"/>
      <c r="AA153" s="1"/>
      <c r="AB153" s="1"/>
      <c r="AC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</row>
    <row r="154" spans="1:67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X154" s="1"/>
      <c r="Y154" s="1"/>
      <c r="Z154" s="1"/>
      <c r="AA154" s="1"/>
      <c r="AB154" s="1"/>
      <c r="AC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</row>
    <row r="155" spans="1:67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X155" s="1"/>
      <c r="Y155" s="1"/>
      <c r="Z155" s="1"/>
      <c r="AA155" s="1"/>
      <c r="AB155" s="1"/>
      <c r="AC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</row>
    <row r="156" spans="1:67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X156" s="1"/>
      <c r="Y156" s="1"/>
      <c r="Z156" s="1"/>
      <c r="AA156" s="1"/>
      <c r="AB156" s="1"/>
      <c r="AC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</row>
    <row r="157" spans="1:67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X157" s="1"/>
      <c r="Y157" s="1"/>
      <c r="Z157" s="1"/>
      <c r="AA157" s="1"/>
      <c r="AB157" s="1"/>
      <c r="AC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</row>
    <row r="158" spans="1:67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X158" s="1"/>
      <c r="Y158" s="1"/>
      <c r="Z158" s="1"/>
      <c r="AA158" s="1"/>
      <c r="AB158" s="1"/>
      <c r="AC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</row>
    <row r="159" spans="1:67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X159" s="1"/>
      <c r="Y159" s="1"/>
      <c r="Z159" s="1"/>
      <c r="AA159" s="1"/>
      <c r="AB159" s="1"/>
      <c r="AC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</row>
    <row r="160" spans="1:67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X160" s="1"/>
      <c r="Y160" s="1"/>
      <c r="Z160" s="1"/>
      <c r="AA160" s="1"/>
      <c r="AB160" s="1"/>
      <c r="AC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</row>
    <row r="161" spans="1:67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X161" s="1"/>
      <c r="Y161" s="1"/>
      <c r="Z161" s="1"/>
      <c r="AA161" s="1"/>
      <c r="AB161" s="1"/>
      <c r="AC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</row>
    <row r="162" spans="1:67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X162" s="1"/>
      <c r="Y162" s="1"/>
      <c r="Z162" s="1"/>
      <c r="AA162" s="1"/>
      <c r="AB162" s="1"/>
      <c r="AC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</row>
    <row r="163" spans="1:67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X163" s="1"/>
      <c r="Y163" s="1"/>
      <c r="Z163" s="1"/>
      <c r="AA163" s="1"/>
      <c r="AB163" s="1"/>
      <c r="AC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</row>
    <row r="164" spans="1:67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X164" s="1"/>
      <c r="Y164" s="1"/>
      <c r="Z164" s="1"/>
      <c r="AA164" s="1"/>
      <c r="AB164" s="1"/>
      <c r="AC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</row>
    <row r="165" spans="1:67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X165" s="1"/>
      <c r="Y165" s="1"/>
      <c r="Z165" s="1"/>
      <c r="AA165" s="1"/>
      <c r="AB165" s="1"/>
      <c r="AC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</row>
    <row r="166" spans="1:67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X166" s="1"/>
      <c r="Y166" s="1"/>
      <c r="Z166" s="1"/>
      <c r="AA166" s="1"/>
      <c r="AB166" s="1"/>
      <c r="AC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</row>
    <row r="167" spans="1:67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X167" s="1"/>
      <c r="Y167" s="1"/>
      <c r="Z167" s="1"/>
      <c r="AA167" s="1"/>
      <c r="AB167" s="1"/>
      <c r="AC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</row>
    <row r="168" spans="1:67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X168" s="1"/>
      <c r="Y168" s="1"/>
      <c r="Z168" s="1"/>
      <c r="AA168" s="1"/>
      <c r="AB168" s="1"/>
      <c r="AC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</row>
    <row r="169" spans="1:67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X169" s="1"/>
      <c r="Y169" s="1"/>
      <c r="Z169" s="1"/>
      <c r="AA169" s="1"/>
      <c r="AB169" s="1"/>
      <c r="AC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</row>
    <row r="170" spans="1:67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X170" s="1"/>
      <c r="Y170" s="1"/>
      <c r="Z170" s="1"/>
      <c r="AA170" s="1"/>
      <c r="AB170" s="1"/>
      <c r="AC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</row>
    <row r="171" spans="1:67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X171" s="1"/>
      <c r="Y171" s="1"/>
      <c r="Z171" s="1"/>
      <c r="AA171" s="1"/>
      <c r="AB171" s="1"/>
      <c r="AC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</row>
    <row r="172" spans="1:67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X172" s="1"/>
      <c r="Y172" s="1"/>
      <c r="Z172" s="1"/>
      <c r="AA172" s="1"/>
      <c r="AB172" s="1"/>
      <c r="AC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</row>
    <row r="173" spans="1:67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X173" s="1"/>
      <c r="Y173" s="1"/>
      <c r="Z173" s="1"/>
      <c r="AA173" s="1"/>
      <c r="AB173" s="1"/>
      <c r="AC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</row>
    <row r="174" spans="1:67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X174" s="1"/>
      <c r="Y174" s="1"/>
      <c r="Z174" s="1"/>
      <c r="AA174" s="1"/>
      <c r="AB174" s="1"/>
      <c r="AC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</row>
    <row r="175" spans="1:67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X175" s="1"/>
      <c r="Y175" s="1"/>
      <c r="Z175" s="1"/>
      <c r="AA175" s="1"/>
      <c r="AB175" s="1"/>
      <c r="AC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</row>
    <row r="176" spans="1:67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X176" s="1"/>
      <c r="Y176" s="1"/>
      <c r="Z176" s="1"/>
      <c r="AA176" s="1"/>
      <c r="AB176" s="1"/>
      <c r="AC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</row>
    <row r="177" spans="1:67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X177" s="1"/>
      <c r="Y177" s="1"/>
      <c r="Z177" s="1"/>
      <c r="AA177" s="1"/>
      <c r="AB177" s="1"/>
      <c r="AC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</row>
    <row r="178" spans="1:67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X178" s="1"/>
      <c r="Y178" s="1"/>
      <c r="Z178" s="1"/>
      <c r="AA178" s="1"/>
      <c r="AB178" s="1"/>
      <c r="AC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</row>
    <row r="179" spans="1:67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X179" s="1"/>
      <c r="Y179" s="1"/>
      <c r="Z179" s="1"/>
      <c r="AA179" s="1"/>
      <c r="AB179" s="1"/>
      <c r="AC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</row>
    <row r="180" spans="1:67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X180" s="1"/>
      <c r="Y180" s="1"/>
      <c r="Z180" s="1"/>
      <c r="AA180" s="1"/>
      <c r="AB180" s="1"/>
      <c r="AC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</row>
    <row r="181" spans="1:67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X181" s="1"/>
      <c r="Y181" s="1"/>
      <c r="Z181" s="1"/>
      <c r="AA181" s="1"/>
      <c r="AB181" s="1"/>
      <c r="AC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</row>
    <row r="182" spans="1:67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X182" s="1"/>
      <c r="Y182" s="1"/>
      <c r="Z182" s="1"/>
      <c r="AA182" s="1"/>
      <c r="AB182" s="1"/>
      <c r="AC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</row>
    <row r="183" spans="1:67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X183" s="1"/>
      <c r="Y183" s="1"/>
      <c r="Z183" s="1"/>
      <c r="AA183" s="1"/>
      <c r="AB183" s="1"/>
      <c r="AC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</row>
    <row r="184" spans="1:67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X184" s="1"/>
      <c r="Y184" s="1"/>
      <c r="Z184" s="1"/>
      <c r="AA184" s="1"/>
      <c r="AB184" s="1"/>
      <c r="AC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</row>
    <row r="185" spans="1:67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X185" s="1"/>
      <c r="Y185" s="1"/>
      <c r="Z185" s="1"/>
      <c r="AA185" s="1"/>
      <c r="AB185" s="1"/>
      <c r="AC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</row>
    <row r="186" spans="1:67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X186" s="1"/>
      <c r="Y186" s="1"/>
      <c r="Z186" s="1"/>
      <c r="AA186" s="1"/>
      <c r="AB186" s="1"/>
      <c r="AC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</row>
    <row r="187" spans="1:67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X187" s="1"/>
      <c r="Y187" s="1"/>
      <c r="Z187" s="1"/>
      <c r="AA187" s="1"/>
      <c r="AB187" s="1"/>
      <c r="AC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</row>
    <row r="188" spans="1:67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X188" s="1"/>
      <c r="Y188" s="1"/>
      <c r="Z188" s="1"/>
      <c r="AA188" s="1"/>
      <c r="AB188" s="1"/>
      <c r="AC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</row>
    <row r="189" spans="1:67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X189" s="1"/>
      <c r="Y189" s="1"/>
      <c r="Z189" s="1"/>
      <c r="AA189" s="1"/>
      <c r="AB189" s="1"/>
      <c r="AC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</row>
    <row r="190" spans="1:67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X190" s="1"/>
      <c r="Y190" s="1"/>
      <c r="Z190" s="1"/>
      <c r="AA190" s="1"/>
      <c r="AB190" s="1"/>
      <c r="AC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</row>
    <row r="191" spans="1:67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X191" s="1"/>
      <c r="Y191" s="1"/>
      <c r="Z191" s="1"/>
      <c r="AA191" s="1"/>
      <c r="AB191" s="1"/>
      <c r="AC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</row>
    <row r="192" spans="1:67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X192" s="1"/>
      <c r="Y192" s="1"/>
      <c r="Z192" s="1"/>
      <c r="AA192" s="1"/>
      <c r="AB192" s="1"/>
      <c r="AC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</row>
    <row r="193" spans="1:67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X193" s="1"/>
      <c r="Y193" s="1"/>
      <c r="Z193" s="1"/>
      <c r="AA193" s="1"/>
      <c r="AB193" s="1"/>
      <c r="AC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</row>
    <row r="194" spans="1:67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X194" s="1"/>
      <c r="Y194" s="1"/>
      <c r="Z194" s="1"/>
      <c r="AA194" s="1"/>
      <c r="AB194" s="1"/>
      <c r="AC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</row>
    <row r="195" spans="1:67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X195" s="1"/>
      <c r="Y195" s="1"/>
      <c r="Z195" s="1"/>
      <c r="AA195" s="1"/>
      <c r="AB195" s="1"/>
      <c r="AC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</row>
    <row r="196" spans="1:67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X196" s="1"/>
      <c r="Y196" s="1"/>
      <c r="Z196" s="1"/>
      <c r="AA196" s="1"/>
      <c r="AB196" s="1"/>
      <c r="AC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</row>
    <row r="197" spans="1:67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X197" s="1"/>
      <c r="Y197" s="1"/>
      <c r="Z197" s="1"/>
      <c r="AA197" s="1"/>
      <c r="AB197" s="1"/>
      <c r="AC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</row>
    <row r="198" spans="1:67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X198" s="1"/>
      <c r="Y198" s="1"/>
      <c r="Z198" s="1"/>
      <c r="AA198" s="1"/>
      <c r="AB198" s="1"/>
      <c r="AC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</row>
    <row r="199" spans="1:67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X199" s="1"/>
      <c r="Y199" s="1"/>
      <c r="Z199" s="1"/>
      <c r="AA199" s="1"/>
      <c r="AB199" s="1"/>
      <c r="AC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</row>
    <row r="200" spans="1:67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X200" s="1"/>
      <c r="Y200" s="1"/>
      <c r="Z200" s="1"/>
      <c r="AA200" s="1"/>
      <c r="AB200" s="1"/>
      <c r="AC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</row>
    <row r="201" spans="1:67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X201" s="1"/>
      <c r="Y201" s="1"/>
      <c r="Z201" s="1"/>
      <c r="AA201" s="1"/>
      <c r="AB201" s="1"/>
      <c r="AC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</row>
    <row r="202" spans="1:67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X202" s="1"/>
      <c r="Y202" s="1"/>
      <c r="Z202" s="1"/>
      <c r="AA202" s="1"/>
      <c r="AB202" s="1"/>
      <c r="AC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</row>
    <row r="203" spans="1:67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X203" s="1"/>
      <c r="Y203" s="1"/>
      <c r="Z203" s="1"/>
      <c r="AA203" s="1"/>
      <c r="AB203" s="1"/>
      <c r="AC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</row>
    <row r="204" spans="1:67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X204" s="1"/>
      <c r="Y204" s="1"/>
      <c r="Z204" s="1"/>
      <c r="AA204" s="1"/>
      <c r="AB204" s="1"/>
      <c r="AC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</row>
    <row r="205" spans="1:67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X205" s="1"/>
      <c r="Y205" s="1"/>
      <c r="Z205" s="1"/>
      <c r="AA205" s="1"/>
      <c r="AB205" s="1"/>
      <c r="AC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</row>
    <row r="206" spans="1:67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X206" s="1"/>
      <c r="Y206" s="1"/>
      <c r="Z206" s="1"/>
      <c r="AA206" s="1"/>
      <c r="AB206" s="1"/>
      <c r="AC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</row>
    <row r="207" spans="1:67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X207" s="1"/>
      <c r="Y207" s="1"/>
      <c r="Z207" s="1"/>
      <c r="AA207" s="1"/>
      <c r="AB207" s="1"/>
      <c r="AC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</row>
    <row r="208" spans="1:67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X208" s="1"/>
      <c r="Y208" s="1"/>
      <c r="Z208" s="1"/>
      <c r="AA208" s="1"/>
      <c r="AB208" s="1"/>
      <c r="AC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</row>
    <row r="209" spans="1:67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X209" s="1"/>
      <c r="Y209" s="1"/>
      <c r="Z209" s="1"/>
      <c r="AA209" s="1"/>
      <c r="AB209" s="1"/>
      <c r="AC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</row>
    <row r="210" spans="1:67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X210" s="1"/>
      <c r="Y210" s="1"/>
      <c r="Z210" s="1"/>
      <c r="AA210" s="1"/>
      <c r="AB210" s="1"/>
      <c r="AC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</row>
    <row r="211" spans="1:67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X211" s="1"/>
      <c r="Y211" s="1"/>
      <c r="Z211" s="1"/>
      <c r="AA211" s="1"/>
      <c r="AB211" s="1"/>
      <c r="AC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</row>
    <row r="212" spans="1:67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X212" s="1"/>
      <c r="Y212" s="1"/>
      <c r="Z212" s="1"/>
      <c r="AA212" s="1"/>
      <c r="AB212" s="1"/>
      <c r="AC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</row>
    <row r="213" spans="1:67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X213" s="1"/>
      <c r="Y213" s="1"/>
      <c r="Z213" s="1"/>
      <c r="AA213" s="1"/>
      <c r="AB213" s="1"/>
      <c r="AC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</row>
    <row r="214" spans="1:67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X214" s="1"/>
      <c r="Y214" s="1"/>
      <c r="Z214" s="1"/>
      <c r="AA214" s="1"/>
      <c r="AB214" s="1"/>
      <c r="AC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</row>
    <row r="215" spans="1:67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X215" s="1"/>
      <c r="Y215" s="1"/>
      <c r="Z215" s="1"/>
      <c r="AA215" s="1"/>
      <c r="AB215" s="1"/>
      <c r="AC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</row>
    <row r="216" spans="1:67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X216" s="1"/>
      <c r="Y216" s="1"/>
      <c r="Z216" s="1"/>
      <c r="AA216" s="1"/>
      <c r="AB216" s="1"/>
      <c r="AC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</row>
    <row r="217" spans="1:67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X217" s="1"/>
      <c r="Y217" s="1"/>
      <c r="Z217" s="1"/>
      <c r="AA217" s="1"/>
      <c r="AB217" s="1"/>
      <c r="AC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</row>
    <row r="218" spans="1:67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X218" s="1"/>
      <c r="Y218" s="1"/>
      <c r="Z218" s="1"/>
      <c r="AA218" s="1"/>
      <c r="AB218" s="1"/>
      <c r="AC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</row>
    <row r="219" spans="1:67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X219" s="1"/>
      <c r="Y219" s="1"/>
      <c r="Z219" s="1"/>
      <c r="AA219" s="1"/>
      <c r="AB219" s="1"/>
      <c r="AC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</row>
    <row r="220" spans="1:67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X220" s="1"/>
      <c r="Y220" s="1"/>
      <c r="Z220" s="1"/>
      <c r="AA220" s="1"/>
      <c r="AB220" s="1"/>
      <c r="AC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</row>
    <row r="221" spans="1:67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X221" s="1"/>
      <c r="Y221" s="1"/>
      <c r="Z221" s="1"/>
      <c r="AA221" s="1"/>
      <c r="AB221" s="1"/>
      <c r="AC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</row>
    <row r="222" spans="1:67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X222" s="1"/>
      <c r="Y222" s="1"/>
      <c r="Z222" s="1"/>
      <c r="AA222" s="1"/>
      <c r="AB222" s="1"/>
      <c r="AC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</row>
    <row r="223" spans="1:67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X223" s="1"/>
      <c r="Y223" s="1"/>
      <c r="Z223" s="1"/>
      <c r="AA223" s="1"/>
      <c r="AB223" s="1"/>
      <c r="AC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</row>
    <row r="224" spans="1:67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X224" s="1"/>
      <c r="Y224" s="1"/>
      <c r="Z224" s="1"/>
      <c r="AA224" s="1"/>
      <c r="AB224" s="1"/>
      <c r="AC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</row>
    <row r="225" spans="1:67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X225" s="1"/>
      <c r="Y225" s="1"/>
      <c r="Z225" s="1"/>
      <c r="AA225" s="1"/>
      <c r="AB225" s="1"/>
      <c r="AC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</row>
    <row r="226" spans="1:67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X226" s="1"/>
      <c r="Y226" s="1"/>
      <c r="Z226" s="1"/>
      <c r="AA226" s="1"/>
      <c r="AB226" s="1"/>
      <c r="AC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</row>
    <row r="227" spans="1:67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X227" s="1"/>
      <c r="Y227" s="1"/>
      <c r="Z227" s="1"/>
      <c r="AA227" s="1"/>
      <c r="AB227" s="1"/>
      <c r="AC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</row>
    <row r="228" spans="1:67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X228" s="1"/>
      <c r="Y228" s="1"/>
      <c r="Z228" s="1"/>
      <c r="AA228" s="1"/>
      <c r="AB228" s="1"/>
      <c r="AC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</row>
    <row r="229" spans="1:67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X229" s="1"/>
      <c r="Y229" s="1"/>
      <c r="Z229" s="1"/>
      <c r="AA229" s="1"/>
      <c r="AB229" s="1"/>
      <c r="AC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</row>
    <row r="230" spans="1:67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X230" s="1"/>
      <c r="Y230" s="1"/>
      <c r="Z230" s="1"/>
      <c r="AA230" s="1"/>
      <c r="AB230" s="1"/>
      <c r="AC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</row>
    <row r="231" spans="1:67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X231" s="1"/>
      <c r="Y231" s="1"/>
      <c r="Z231" s="1"/>
      <c r="AA231" s="1"/>
      <c r="AB231" s="1"/>
      <c r="AC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</row>
    <row r="232" spans="1:67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X232" s="1"/>
      <c r="Y232" s="1"/>
      <c r="Z232" s="1"/>
      <c r="AA232" s="1"/>
      <c r="AB232" s="1"/>
      <c r="AC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</row>
    <row r="233" spans="1:67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X233" s="1"/>
      <c r="Y233" s="1"/>
      <c r="Z233" s="1"/>
      <c r="AA233" s="1"/>
      <c r="AB233" s="1"/>
      <c r="AC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</row>
    <row r="234" spans="1:67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X234" s="1"/>
      <c r="Y234" s="1"/>
      <c r="Z234" s="1"/>
      <c r="AA234" s="1"/>
      <c r="AB234" s="1"/>
      <c r="AC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</row>
    <row r="235" spans="1:67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X235" s="1"/>
      <c r="Y235" s="1"/>
      <c r="Z235" s="1"/>
      <c r="AA235" s="1"/>
      <c r="AB235" s="1"/>
      <c r="AC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</row>
    <row r="236" spans="1:67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X236" s="1"/>
      <c r="Y236" s="1"/>
      <c r="Z236" s="1"/>
      <c r="AA236" s="1"/>
      <c r="AB236" s="1"/>
      <c r="AC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</row>
    <row r="237" spans="1:67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X237" s="1"/>
      <c r="Y237" s="1"/>
      <c r="Z237" s="1"/>
      <c r="AA237" s="1"/>
      <c r="AB237" s="1"/>
      <c r="AC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</row>
    <row r="238" spans="1:67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X238" s="1"/>
      <c r="Y238" s="1"/>
      <c r="Z238" s="1"/>
      <c r="AA238" s="1"/>
      <c r="AB238" s="1"/>
      <c r="AC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</row>
    <row r="239" spans="1:67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X239" s="1"/>
      <c r="Y239" s="1"/>
      <c r="Z239" s="1"/>
      <c r="AA239" s="1"/>
      <c r="AB239" s="1"/>
      <c r="AC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</row>
    <row r="240" spans="1:67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X240" s="1"/>
      <c r="Y240" s="1"/>
      <c r="Z240" s="1"/>
      <c r="AA240" s="1"/>
      <c r="AB240" s="1"/>
      <c r="AC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</row>
    <row r="241" spans="1:67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X241" s="1"/>
      <c r="Y241" s="1"/>
      <c r="Z241" s="1"/>
      <c r="AA241" s="1"/>
      <c r="AB241" s="1"/>
      <c r="AC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</row>
    <row r="242" spans="1:67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X242" s="1"/>
      <c r="Y242" s="1"/>
      <c r="Z242" s="1"/>
      <c r="AA242" s="1"/>
      <c r="AB242" s="1"/>
      <c r="AC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</row>
    <row r="243" spans="1:67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X243" s="1"/>
      <c r="Y243" s="1"/>
      <c r="Z243" s="1"/>
      <c r="AA243" s="1"/>
      <c r="AB243" s="1"/>
      <c r="AC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</row>
    <row r="244" spans="1:67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X244" s="1"/>
      <c r="Y244" s="1"/>
      <c r="Z244" s="1"/>
      <c r="AA244" s="1"/>
      <c r="AB244" s="1"/>
      <c r="AC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</row>
    <row r="245" spans="1:67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X245" s="1"/>
      <c r="Y245" s="1"/>
      <c r="Z245" s="1"/>
      <c r="AA245" s="1"/>
      <c r="AB245" s="1"/>
      <c r="AC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</row>
    <row r="246" spans="1:67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X246" s="1"/>
      <c r="Y246" s="1"/>
      <c r="Z246" s="1"/>
      <c r="AA246" s="1"/>
      <c r="AB246" s="1"/>
      <c r="AC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</row>
    <row r="247" spans="1:67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X247" s="1"/>
      <c r="Y247" s="1"/>
      <c r="Z247" s="1"/>
      <c r="AA247" s="1"/>
      <c r="AB247" s="1"/>
      <c r="AC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</row>
    <row r="248" spans="1:67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X248" s="1"/>
      <c r="Y248" s="1"/>
      <c r="Z248" s="1"/>
      <c r="AA248" s="1"/>
      <c r="AB248" s="1"/>
      <c r="AC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</row>
    <row r="249" spans="1:67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X249" s="1"/>
      <c r="Y249" s="1"/>
      <c r="Z249" s="1"/>
      <c r="AA249" s="1"/>
      <c r="AB249" s="1"/>
      <c r="AC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</row>
    <row r="250" spans="1:67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X250" s="1"/>
      <c r="Y250" s="1"/>
      <c r="Z250" s="1"/>
      <c r="AA250" s="1"/>
      <c r="AB250" s="1"/>
      <c r="AC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</row>
    <row r="251" spans="1:67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X251" s="1"/>
      <c r="Y251" s="1"/>
      <c r="Z251" s="1"/>
      <c r="AA251" s="1"/>
      <c r="AB251" s="1"/>
      <c r="AC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</row>
    <row r="252" spans="1:67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X252" s="1"/>
      <c r="Y252" s="1"/>
      <c r="Z252" s="1"/>
      <c r="AA252" s="1"/>
      <c r="AB252" s="1"/>
      <c r="AC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</row>
    <row r="253" spans="1:67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X253" s="1"/>
      <c r="Y253" s="1"/>
      <c r="Z253" s="1"/>
      <c r="AA253" s="1"/>
      <c r="AB253" s="1"/>
      <c r="AC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</row>
    <row r="254" spans="1:67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X254" s="1"/>
      <c r="Y254" s="1"/>
      <c r="Z254" s="1"/>
      <c r="AA254" s="1"/>
      <c r="AB254" s="1"/>
      <c r="AC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</row>
    <row r="255" spans="1:67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X255" s="1"/>
      <c r="Y255" s="1"/>
      <c r="Z255" s="1"/>
      <c r="AA255" s="1"/>
      <c r="AB255" s="1"/>
      <c r="AC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</row>
    <row r="256" spans="1:67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X256" s="1"/>
      <c r="Y256" s="1"/>
      <c r="Z256" s="1"/>
      <c r="AA256" s="1"/>
      <c r="AB256" s="1"/>
      <c r="AC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</row>
    <row r="257" spans="1:67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X257" s="1"/>
      <c r="Y257" s="1"/>
      <c r="Z257" s="1"/>
      <c r="AA257" s="1"/>
      <c r="AB257" s="1"/>
      <c r="AC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</row>
    <row r="258" spans="1:67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X258" s="1"/>
      <c r="Y258" s="1"/>
      <c r="Z258" s="1"/>
      <c r="AA258" s="1"/>
      <c r="AB258" s="1"/>
      <c r="AC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</row>
    <row r="259" spans="1:67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X259" s="1"/>
      <c r="Y259" s="1"/>
      <c r="Z259" s="1"/>
      <c r="AA259" s="1"/>
      <c r="AB259" s="1"/>
      <c r="AC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</row>
    <row r="260" spans="1:67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X260" s="1"/>
      <c r="Y260" s="1"/>
      <c r="Z260" s="1"/>
      <c r="AA260" s="1"/>
      <c r="AB260" s="1"/>
      <c r="AC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</row>
    <row r="261" spans="1:67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X261" s="1"/>
      <c r="Y261" s="1"/>
      <c r="Z261" s="1"/>
      <c r="AA261" s="1"/>
      <c r="AB261" s="1"/>
      <c r="AC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</row>
    <row r="262" spans="1:67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X262" s="1"/>
      <c r="Y262" s="1"/>
      <c r="Z262" s="1"/>
      <c r="AA262" s="1"/>
      <c r="AB262" s="1"/>
      <c r="AC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</row>
    <row r="263" spans="1:67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X263" s="1"/>
      <c r="Y263" s="1"/>
      <c r="Z263" s="1"/>
      <c r="AA263" s="1"/>
      <c r="AB263" s="1"/>
      <c r="AC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</row>
    <row r="264" spans="1:67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X264" s="1"/>
      <c r="Y264" s="1"/>
      <c r="Z264" s="1"/>
      <c r="AA264" s="1"/>
      <c r="AB264" s="1"/>
      <c r="AC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</row>
    <row r="265" spans="1:67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X265" s="1"/>
      <c r="Y265" s="1"/>
      <c r="Z265" s="1"/>
      <c r="AA265" s="1"/>
      <c r="AB265" s="1"/>
      <c r="AC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</row>
    <row r="266" spans="1:67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X266" s="1"/>
      <c r="Y266" s="1"/>
      <c r="Z266" s="1"/>
      <c r="AA266" s="1"/>
      <c r="AB266" s="1"/>
      <c r="AC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</row>
    <row r="267" spans="1:67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X267" s="1"/>
      <c r="Y267" s="1"/>
      <c r="Z267" s="1"/>
      <c r="AA267" s="1"/>
      <c r="AB267" s="1"/>
      <c r="AC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</row>
    <row r="268" spans="1:67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X268" s="1"/>
      <c r="Y268" s="1"/>
      <c r="Z268" s="1"/>
      <c r="AA268" s="1"/>
      <c r="AB268" s="1"/>
      <c r="AC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</row>
    <row r="269" spans="1:67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X269" s="1"/>
      <c r="Y269" s="1"/>
      <c r="Z269" s="1"/>
      <c r="AA269" s="1"/>
      <c r="AB269" s="1"/>
      <c r="AC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</row>
    <row r="270" spans="1:67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X270" s="1"/>
      <c r="Y270" s="1"/>
      <c r="Z270" s="1"/>
      <c r="AA270" s="1"/>
      <c r="AB270" s="1"/>
      <c r="AC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</row>
    <row r="271" spans="1:67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X271" s="1"/>
      <c r="Y271" s="1"/>
      <c r="Z271" s="1"/>
      <c r="AA271" s="1"/>
      <c r="AB271" s="1"/>
      <c r="AC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</row>
    <row r="272" spans="1:67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X272" s="1"/>
      <c r="Y272" s="1"/>
      <c r="Z272" s="1"/>
      <c r="AA272" s="1"/>
      <c r="AB272" s="1"/>
      <c r="AC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</row>
    <row r="273" spans="1:67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X273" s="1"/>
      <c r="Y273" s="1"/>
      <c r="Z273" s="1"/>
      <c r="AA273" s="1"/>
      <c r="AB273" s="1"/>
      <c r="AC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</row>
    <row r="274" spans="1:67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X274" s="1"/>
      <c r="Y274" s="1"/>
      <c r="Z274" s="1"/>
      <c r="AA274" s="1"/>
      <c r="AB274" s="1"/>
      <c r="AC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</row>
    <row r="275" spans="1:67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X275" s="1"/>
      <c r="Y275" s="1"/>
      <c r="Z275" s="1"/>
      <c r="AA275" s="1"/>
      <c r="AB275" s="1"/>
      <c r="AC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</row>
    <row r="276" spans="1:67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X276" s="1"/>
      <c r="Y276" s="1"/>
      <c r="Z276" s="1"/>
      <c r="AA276" s="1"/>
      <c r="AB276" s="1"/>
      <c r="AC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</row>
    <row r="277" spans="1:67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X277" s="1"/>
      <c r="Y277" s="1"/>
      <c r="Z277" s="1"/>
      <c r="AA277" s="1"/>
      <c r="AB277" s="1"/>
      <c r="AC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</row>
    <row r="278" spans="1:67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X278" s="1"/>
      <c r="Y278" s="1"/>
      <c r="Z278" s="1"/>
      <c r="AA278" s="1"/>
      <c r="AB278" s="1"/>
      <c r="AC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</row>
    <row r="279" spans="1:67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X279" s="1"/>
      <c r="Y279" s="1"/>
      <c r="Z279" s="1"/>
      <c r="AA279" s="1"/>
      <c r="AB279" s="1"/>
      <c r="AC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</row>
    <row r="280" spans="1:67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X280" s="1"/>
      <c r="Y280" s="1"/>
      <c r="Z280" s="1"/>
      <c r="AA280" s="1"/>
      <c r="AB280" s="1"/>
      <c r="AC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</row>
    <row r="281" spans="1:67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X281" s="1"/>
      <c r="Y281" s="1"/>
      <c r="Z281" s="1"/>
      <c r="AA281" s="1"/>
      <c r="AB281" s="1"/>
      <c r="AC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</row>
    <row r="282" spans="1:67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X282" s="1"/>
      <c r="Y282" s="1"/>
      <c r="Z282" s="1"/>
      <c r="AA282" s="1"/>
      <c r="AB282" s="1"/>
      <c r="AC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</row>
    <row r="283" spans="1:67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X283" s="1"/>
      <c r="Y283" s="1"/>
      <c r="Z283" s="1"/>
      <c r="AA283" s="1"/>
      <c r="AB283" s="1"/>
      <c r="AC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</row>
    <row r="284" spans="1:67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X284" s="1"/>
      <c r="Y284" s="1"/>
      <c r="Z284" s="1"/>
      <c r="AA284" s="1"/>
      <c r="AB284" s="1"/>
      <c r="AC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</row>
    <row r="285" spans="1:67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X285" s="1"/>
      <c r="Y285" s="1"/>
      <c r="Z285" s="1"/>
      <c r="AA285" s="1"/>
      <c r="AB285" s="1"/>
      <c r="AC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</row>
    <row r="286" spans="1:67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X286" s="1"/>
      <c r="Y286" s="1"/>
      <c r="Z286" s="1"/>
      <c r="AA286" s="1"/>
      <c r="AB286" s="1"/>
      <c r="AC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</row>
    <row r="287" spans="1:67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X287" s="1"/>
      <c r="Y287" s="1"/>
      <c r="Z287" s="1"/>
      <c r="AA287" s="1"/>
      <c r="AB287" s="1"/>
      <c r="AC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</row>
    <row r="288" spans="1:67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X288" s="1"/>
      <c r="Y288" s="1"/>
      <c r="Z288" s="1"/>
      <c r="AA288" s="1"/>
      <c r="AB288" s="1"/>
      <c r="AC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</row>
    <row r="289" spans="1:67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X289" s="1"/>
      <c r="Y289" s="1"/>
      <c r="Z289" s="1"/>
      <c r="AA289" s="1"/>
      <c r="AB289" s="1"/>
      <c r="AC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</row>
    <row r="290" spans="1:67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X290" s="1"/>
      <c r="Y290" s="1"/>
      <c r="Z290" s="1"/>
      <c r="AA290" s="1"/>
      <c r="AB290" s="1"/>
      <c r="AC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</row>
    <row r="291" spans="1:67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X291" s="1"/>
      <c r="Y291" s="1"/>
      <c r="Z291" s="1"/>
      <c r="AA291" s="1"/>
      <c r="AB291" s="1"/>
      <c r="AC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</row>
    <row r="292" spans="1:67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X292" s="1"/>
      <c r="Y292" s="1"/>
      <c r="Z292" s="1"/>
      <c r="AA292" s="1"/>
      <c r="AB292" s="1"/>
      <c r="AC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</row>
    <row r="293" spans="1:67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X293" s="1"/>
      <c r="Y293" s="1"/>
      <c r="Z293" s="1"/>
      <c r="AA293" s="1"/>
      <c r="AB293" s="1"/>
      <c r="AC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</row>
    <row r="294" spans="1:67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X294" s="1"/>
      <c r="Y294" s="1"/>
      <c r="Z294" s="1"/>
      <c r="AA294" s="1"/>
      <c r="AB294" s="1"/>
      <c r="AC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</row>
    <row r="295" spans="1:67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X295" s="1"/>
      <c r="Y295" s="1"/>
      <c r="Z295" s="1"/>
      <c r="AA295" s="1"/>
      <c r="AB295" s="1"/>
      <c r="AC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</row>
    <row r="296" spans="1:67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X296" s="1"/>
      <c r="Y296" s="1"/>
      <c r="Z296" s="1"/>
      <c r="AA296" s="1"/>
      <c r="AB296" s="1"/>
      <c r="AC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</row>
    <row r="297" spans="1:67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X297" s="1"/>
      <c r="Y297" s="1"/>
      <c r="Z297" s="1"/>
      <c r="AA297" s="1"/>
      <c r="AB297" s="1"/>
      <c r="AC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</row>
    <row r="298" spans="1:67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X298" s="1"/>
      <c r="Y298" s="1"/>
      <c r="Z298" s="1"/>
      <c r="AA298" s="1"/>
      <c r="AB298" s="1"/>
      <c r="AC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</row>
    <row r="299" spans="1:67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X299" s="1"/>
      <c r="Y299" s="1"/>
      <c r="Z299" s="1"/>
      <c r="AA299" s="1"/>
      <c r="AB299" s="1"/>
      <c r="AC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</row>
    <row r="300" spans="1:67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X300" s="1"/>
      <c r="Y300" s="1"/>
      <c r="Z300" s="1"/>
      <c r="AA300" s="1"/>
      <c r="AB300" s="1"/>
      <c r="AC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</row>
    <row r="301" spans="1:67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X301" s="1"/>
      <c r="Y301" s="1"/>
      <c r="Z301" s="1"/>
      <c r="AA301" s="1"/>
      <c r="AB301" s="1"/>
      <c r="AC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</row>
    <row r="302" spans="1:67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X302" s="1"/>
      <c r="Y302" s="1"/>
      <c r="Z302" s="1"/>
      <c r="AA302" s="1"/>
      <c r="AB302" s="1"/>
      <c r="AC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</row>
    <row r="303" spans="1:67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X303" s="1"/>
      <c r="Y303" s="1"/>
      <c r="Z303" s="1"/>
      <c r="AA303" s="1"/>
      <c r="AB303" s="1"/>
      <c r="AC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</row>
    <row r="304" spans="1:67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X304" s="1"/>
      <c r="Y304" s="1"/>
      <c r="Z304" s="1"/>
      <c r="AA304" s="1"/>
      <c r="AB304" s="1"/>
      <c r="AC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</row>
    <row r="305" spans="1:67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X305" s="1"/>
      <c r="Y305" s="1"/>
      <c r="Z305" s="1"/>
      <c r="AA305" s="1"/>
      <c r="AB305" s="1"/>
      <c r="AC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</row>
    <row r="306" spans="1:67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X306" s="1"/>
      <c r="Y306" s="1"/>
      <c r="Z306" s="1"/>
      <c r="AA306" s="1"/>
      <c r="AB306" s="1"/>
      <c r="AC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</row>
    <row r="307" spans="1:67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X307" s="1"/>
      <c r="Y307" s="1"/>
      <c r="Z307" s="1"/>
      <c r="AA307" s="1"/>
      <c r="AB307" s="1"/>
      <c r="AC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</row>
    <row r="308" spans="1:67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X308" s="1"/>
      <c r="Y308" s="1"/>
      <c r="Z308" s="1"/>
      <c r="AA308" s="1"/>
      <c r="AB308" s="1"/>
      <c r="AC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</row>
    <row r="309" spans="1:67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X309" s="1"/>
      <c r="Y309" s="1"/>
      <c r="Z309" s="1"/>
      <c r="AA309" s="1"/>
      <c r="AB309" s="1"/>
      <c r="AC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</row>
    <row r="310" spans="1:67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X310" s="1"/>
      <c r="Y310" s="1"/>
      <c r="Z310" s="1"/>
      <c r="AA310" s="1"/>
      <c r="AB310" s="1"/>
      <c r="AC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</row>
    <row r="311" spans="1:67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X311" s="1"/>
      <c r="Y311" s="1"/>
      <c r="Z311" s="1"/>
      <c r="AA311" s="1"/>
      <c r="AB311" s="1"/>
      <c r="AC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</row>
    <row r="312" spans="1:67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X312" s="1"/>
      <c r="Y312" s="1"/>
      <c r="Z312" s="1"/>
      <c r="AA312" s="1"/>
      <c r="AB312" s="1"/>
      <c r="AC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</row>
    <row r="313" spans="1:67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X313" s="1"/>
      <c r="Y313" s="1"/>
      <c r="Z313" s="1"/>
      <c r="AA313" s="1"/>
      <c r="AB313" s="1"/>
      <c r="AC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</row>
    <row r="314" spans="1:67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X314" s="1"/>
      <c r="Y314" s="1"/>
      <c r="Z314" s="1"/>
      <c r="AA314" s="1"/>
      <c r="AB314" s="1"/>
      <c r="AC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</row>
    <row r="315" spans="1:67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X315" s="1"/>
      <c r="Y315" s="1"/>
      <c r="Z315" s="1"/>
      <c r="AA315" s="1"/>
      <c r="AB315" s="1"/>
      <c r="AC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</row>
    <row r="316" spans="1:67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X316" s="1"/>
      <c r="Y316" s="1"/>
      <c r="Z316" s="1"/>
      <c r="AA316" s="1"/>
      <c r="AB316" s="1"/>
      <c r="AC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</row>
    <row r="317" spans="1:67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X317" s="1"/>
      <c r="Y317" s="1"/>
      <c r="Z317" s="1"/>
      <c r="AA317" s="1"/>
      <c r="AB317" s="1"/>
      <c r="AC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</row>
    <row r="318" spans="1:67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X318" s="1"/>
      <c r="Y318" s="1"/>
      <c r="Z318" s="1"/>
      <c r="AA318" s="1"/>
      <c r="AB318" s="1"/>
      <c r="AC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</row>
    <row r="319" spans="1:67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X319" s="1"/>
      <c r="Y319" s="1"/>
      <c r="Z319" s="1"/>
      <c r="AA319" s="1"/>
      <c r="AB319" s="1"/>
      <c r="AC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</row>
    <row r="320" spans="1:67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X320" s="1"/>
      <c r="Y320" s="1"/>
      <c r="Z320" s="1"/>
      <c r="AA320" s="1"/>
      <c r="AB320" s="1"/>
      <c r="AC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</row>
    <row r="321" spans="1:67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X321" s="1"/>
      <c r="Y321" s="1"/>
      <c r="Z321" s="1"/>
      <c r="AA321" s="1"/>
      <c r="AB321" s="1"/>
      <c r="AC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</row>
    <row r="322" spans="1:67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X322" s="1"/>
      <c r="Y322" s="1"/>
      <c r="Z322" s="1"/>
      <c r="AA322" s="1"/>
      <c r="AB322" s="1"/>
      <c r="AC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</row>
    <row r="323" spans="1:67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X323" s="1"/>
      <c r="Y323" s="1"/>
      <c r="Z323" s="1"/>
      <c r="AA323" s="1"/>
      <c r="AB323" s="1"/>
      <c r="AC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</row>
    <row r="324" spans="1:67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X324" s="1"/>
      <c r="Y324" s="1"/>
      <c r="Z324" s="1"/>
      <c r="AA324" s="1"/>
      <c r="AB324" s="1"/>
      <c r="AC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</row>
    <row r="325" spans="1:67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X325" s="1"/>
      <c r="Y325" s="1"/>
      <c r="Z325" s="1"/>
      <c r="AA325" s="1"/>
      <c r="AB325" s="1"/>
      <c r="AC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</row>
    <row r="326" spans="1:67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X326" s="1"/>
      <c r="Y326" s="1"/>
      <c r="Z326" s="1"/>
      <c r="AA326" s="1"/>
      <c r="AB326" s="1"/>
      <c r="AC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</row>
    <row r="327" spans="1:67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X327" s="1"/>
      <c r="Y327" s="1"/>
      <c r="Z327" s="1"/>
      <c r="AA327" s="1"/>
      <c r="AB327" s="1"/>
      <c r="AC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</row>
    <row r="328" spans="1:67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X328" s="1"/>
      <c r="Y328" s="1"/>
      <c r="Z328" s="1"/>
      <c r="AA328" s="1"/>
      <c r="AB328" s="1"/>
      <c r="AC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</row>
    <row r="329" spans="1:67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X329" s="1"/>
      <c r="Y329" s="1"/>
      <c r="Z329" s="1"/>
      <c r="AA329" s="1"/>
      <c r="AB329" s="1"/>
      <c r="AC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</row>
    <row r="330" spans="1:67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X330" s="1"/>
      <c r="Y330" s="1"/>
      <c r="Z330" s="1"/>
      <c r="AA330" s="1"/>
      <c r="AB330" s="1"/>
      <c r="AC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</row>
    <row r="331" spans="1:67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X331" s="1"/>
      <c r="Y331" s="1"/>
      <c r="Z331" s="1"/>
      <c r="AA331" s="1"/>
      <c r="AB331" s="1"/>
      <c r="AC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</row>
    <row r="332" spans="1:67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X332" s="1"/>
      <c r="Y332" s="1"/>
      <c r="Z332" s="1"/>
      <c r="AA332" s="1"/>
      <c r="AB332" s="1"/>
      <c r="AC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</row>
    <row r="333" spans="1:67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X333" s="1"/>
      <c r="Y333" s="1"/>
      <c r="Z333" s="1"/>
      <c r="AA333" s="1"/>
      <c r="AB333" s="1"/>
      <c r="AC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</row>
    <row r="334" spans="1:67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X334" s="1"/>
      <c r="Y334" s="1"/>
      <c r="Z334" s="1"/>
      <c r="AA334" s="1"/>
      <c r="AB334" s="1"/>
      <c r="AC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</row>
    <row r="335" spans="1:67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X335" s="1"/>
      <c r="Y335" s="1"/>
      <c r="Z335" s="1"/>
      <c r="AA335" s="1"/>
      <c r="AB335" s="1"/>
      <c r="AC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</row>
    <row r="336" spans="1:67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X336" s="1"/>
      <c r="Y336" s="1"/>
      <c r="Z336" s="1"/>
      <c r="AA336" s="1"/>
      <c r="AB336" s="1"/>
      <c r="AC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</row>
    <row r="337" spans="1:67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X337" s="1"/>
      <c r="Y337" s="1"/>
      <c r="Z337" s="1"/>
      <c r="AA337" s="1"/>
      <c r="AB337" s="1"/>
      <c r="AC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</row>
    <row r="338" spans="1:67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X338" s="1"/>
      <c r="Y338" s="1"/>
      <c r="Z338" s="1"/>
      <c r="AA338" s="1"/>
      <c r="AB338" s="1"/>
      <c r="AC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</row>
    <row r="339" spans="1:67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X339" s="1"/>
      <c r="Y339" s="1"/>
      <c r="Z339" s="1"/>
      <c r="AA339" s="1"/>
      <c r="AB339" s="1"/>
      <c r="AC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</row>
    <row r="340" spans="1:67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X340" s="1"/>
      <c r="Y340" s="1"/>
      <c r="Z340" s="1"/>
      <c r="AA340" s="1"/>
      <c r="AB340" s="1"/>
      <c r="AC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</row>
    <row r="341" spans="1:67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X341" s="1"/>
      <c r="Y341" s="1"/>
      <c r="Z341" s="1"/>
      <c r="AA341" s="1"/>
      <c r="AB341" s="1"/>
      <c r="AC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</row>
    <row r="342" spans="1:67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X342" s="1"/>
      <c r="Y342" s="1"/>
      <c r="Z342" s="1"/>
      <c r="AA342" s="1"/>
      <c r="AB342" s="1"/>
      <c r="AC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</row>
    <row r="343" spans="1:67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X343" s="1"/>
      <c r="Y343" s="1"/>
      <c r="Z343" s="1"/>
      <c r="AA343" s="1"/>
      <c r="AB343" s="1"/>
      <c r="AC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</row>
    <row r="344" spans="1:67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X344" s="1"/>
      <c r="Y344" s="1"/>
      <c r="Z344" s="1"/>
      <c r="AA344" s="1"/>
      <c r="AB344" s="1"/>
      <c r="AC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</row>
    <row r="345" spans="1:67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X345" s="1"/>
      <c r="Y345" s="1"/>
      <c r="Z345" s="1"/>
      <c r="AA345" s="1"/>
      <c r="AB345" s="1"/>
      <c r="AC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</row>
    <row r="346" spans="1:67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X346" s="1"/>
      <c r="Y346" s="1"/>
      <c r="Z346" s="1"/>
      <c r="AA346" s="1"/>
      <c r="AB346" s="1"/>
      <c r="AC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</row>
    <row r="347" spans="1:67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X347" s="1"/>
      <c r="Y347" s="1"/>
      <c r="Z347" s="1"/>
      <c r="AA347" s="1"/>
      <c r="AB347" s="1"/>
      <c r="AC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</row>
    <row r="348" spans="1:67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X348" s="1"/>
      <c r="Y348" s="1"/>
      <c r="Z348" s="1"/>
      <c r="AA348" s="1"/>
      <c r="AB348" s="1"/>
      <c r="AC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</row>
    <row r="349" spans="1:67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X349" s="1"/>
      <c r="Y349" s="1"/>
      <c r="Z349" s="1"/>
      <c r="AA349" s="1"/>
      <c r="AB349" s="1"/>
      <c r="AC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</row>
    <row r="350" spans="1:67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X350" s="1"/>
      <c r="Y350" s="1"/>
      <c r="Z350" s="1"/>
      <c r="AA350" s="1"/>
      <c r="AB350" s="1"/>
      <c r="AC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</row>
    <row r="351" spans="1:67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X351" s="1"/>
      <c r="Y351" s="1"/>
      <c r="Z351" s="1"/>
      <c r="AA351" s="1"/>
      <c r="AB351" s="1"/>
      <c r="AC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</row>
    <row r="352" spans="1:67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X352" s="1"/>
      <c r="Y352" s="1"/>
      <c r="Z352" s="1"/>
      <c r="AA352" s="1"/>
      <c r="AB352" s="1"/>
      <c r="AC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</row>
    <row r="353" spans="1:67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X353" s="1"/>
      <c r="Y353" s="1"/>
      <c r="Z353" s="1"/>
      <c r="AA353" s="1"/>
      <c r="AB353" s="1"/>
      <c r="AC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</row>
    <row r="354" spans="1:67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X354" s="1"/>
      <c r="Y354" s="1"/>
      <c r="Z354" s="1"/>
      <c r="AA354" s="1"/>
      <c r="AB354" s="1"/>
      <c r="AC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</row>
    <row r="355" spans="1:67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X355" s="1"/>
      <c r="Y355" s="1"/>
      <c r="Z355" s="1"/>
      <c r="AA355" s="1"/>
      <c r="AB355" s="1"/>
      <c r="AC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</row>
    <row r="356" spans="1:67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X356" s="1"/>
      <c r="Y356" s="1"/>
      <c r="Z356" s="1"/>
      <c r="AA356" s="1"/>
      <c r="AB356" s="1"/>
      <c r="AC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</row>
    <row r="357" spans="1:67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X357" s="1"/>
      <c r="Y357" s="1"/>
      <c r="Z357" s="1"/>
      <c r="AA357" s="1"/>
      <c r="AB357" s="1"/>
      <c r="AC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</row>
    <row r="358" spans="1:67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X358" s="1"/>
      <c r="Y358" s="1"/>
      <c r="Z358" s="1"/>
      <c r="AA358" s="1"/>
      <c r="AB358" s="1"/>
      <c r="AC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</row>
    <row r="359" spans="1:67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X359" s="1"/>
      <c r="Y359" s="1"/>
      <c r="Z359" s="1"/>
      <c r="AA359" s="1"/>
      <c r="AB359" s="1"/>
      <c r="AC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</row>
    <row r="360" spans="1:67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X360" s="1"/>
      <c r="Y360" s="1"/>
      <c r="Z360" s="1"/>
      <c r="AA360" s="1"/>
      <c r="AB360" s="1"/>
      <c r="AC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</row>
    <row r="361" spans="1:67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X361" s="1"/>
      <c r="Y361" s="1"/>
      <c r="Z361" s="1"/>
      <c r="AA361" s="1"/>
      <c r="AB361" s="1"/>
      <c r="AC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</row>
    <row r="362" spans="1:67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X362" s="1"/>
      <c r="Y362" s="1"/>
      <c r="Z362" s="1"/>
      <c r="AA362" s="1"/>
      <c r="AB362" s="1"/>
      <c r="AC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</row>
    <row r="363" spans="1:67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X363" s="1"/>
      <c r="Y363" s="1"/>
      <c r="Z363" s="1"/>
      <c r="AA363" s="1"/>
      <c r="AB363" s="1"/>
      <c r="AC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</row>
    <row r="364" spans="1:67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X364" s="1"/>
      <c r="Y364" s="1"/>
      <c r="Z364" s="1"/>
      <c r="AA364" s="1"/>
      <c r="AB364" s="1"/>
      <c r="AC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</row>
    <row r="365" spans="1:67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X365" s="1"/>
      <c r="Y365" s="1"/>
      <c r="Z365" s="1"/>
      <c r="AA365" s="1"/>
      <c r="AB365" s="1"/>
      <c r="AC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</row>
    <row r="366" spans="1:67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X366" s="1"/>
      <c r="Y366" s="1"/>
      <c r="Z366" s="1"/>
      <c r="AA366" s="1"/>
      <c r="AB366" s="1"/>
      <c r="AC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</row>
    <row r="367" spans="1:67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X367" s="1"/>
      <c r="Y367" s="1"/>
      <c r="Z367" s="1"/>
      <c r="AA367" s="1"/>
      <c r="AB367" s="1"/>
      <c r="AC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</row>
    <row r="368" spans="1:67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X368" s="1"/>
      <c r="Y368" s="1"/>
      <c r="Z368" s="1"/>
      <c r="AA368" s="1"/>
      <c r="AB368" s="1"/>
      <c r="AC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</row>
    <row r="369" spans="1:67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X369" s="1"/>
      <c r="Y369" s="1"/>
      <c r="Z369" s="1"/>
      <c r="AA369" s="1"/>
      <c r="AB369" s="1"/>
      <c r="AC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</row>
    <row r="370" spans="1:67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X370" s="1"/>
      <c r="Y370" s="1"/>
      <c r="Z370" s="1"/>
      <c r="AA370" s="1"/>
      <c r="AB370" s="1"/>
      <c r="AC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</row>
    <row r="371" spans="1:67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X371" s="1"/>
      <c r="Y371" s="1"/>
      <c r="Z371" s="1"/>
      <c r="AA371" s="1"/>
      <c r="AB371" s="1"/>
      <c r="AC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</row>
    <row r="372" spans="1:67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X372" s="1"/>
      <c r="Y372" s="1"/>
      <c r="Z372" s="1"/>
      <c r="AA372" s="1"/>
      <c r="AB372" s="1"/>
      <c r="AC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</row>
    <row r="373" spans="1:67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X373" s="1"/>
      <c r="Y373" s="1"/>
      <c r="Z373" s="1"/>
      <c r="AA373" s="1"/>
      <c r="AB373" s="1"/>
      <c r="AC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</row>
    <row r="374" spans="1:67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X374" s="1"/>
      <c r="Y374" s="1"/>
      <c r="Z374" s="1"/>
      <c r="AA374" s="1"/>
      <c r="AB374" s="1"/>
      <c r="AC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</row>
    <row r="375" spans="1:67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X375" s="1"/>
      <c r="Y375" s="1"/>
      <c r="Z375" s="1"/>
      <c r="AA375" s="1"/>
      <c r="AB375" s="1"/>
      <c r="AC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</row>
    <row r="376" spans="1:67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X376" s="1"/>
      <c r="Y376" s="1"/>
      <c r="Z376" s="1"/>
      <c r="AA376" s="1"/>
      <c r="AB376" s="1"/>
      <c r="AC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</row>
    <row r="377" spans="1:67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X377" s="1"/>
      <c r="Y377" s="1"/>
      <c r="Z377" s="1"/>
      <c r="AA377" s="1"/>
      <c r="AB377" s="1"/>
      <c r="AC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</row>
    <row r="378" spans="1:67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X378" s="1"/>
      <c r="Y378" s="1"/>
      <c r="Z378" s="1"/>
      <c r="AA378" s="1"/>
      <c r="AB378" s="1"/>
      <c r="AC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</row>
    <row r="379" spans="1:67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X379" s="1"/>
      <c r="Y379" s="1"/>
      <c r="Z379" s="1"/>
      <c r="AA379" s="1"/>
      <c r="AB379" s="1"/>
      <c r="AC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</row>
    <row r="380" spans="1:67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X380" s="1"/>
      <c r="Y380" s="1"/>
      <c r="Z380" s="1"/>
      <c r="AA380" s="1"/>
      <c r="AB380" s="1"/>
      <c r="AC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</row>
    <row r="381" spans="1:67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X381" s="1"/>
      <c r="Y381" s="1"/>
      <c r="Z381" s="1"/>
      <c r="AA381" s="1"/>
      <c r="AB381" s="1"/>
      <c r="AC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</row>
    <row r="382" spans="1:67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X382" s="1"/>
      <c r="Y382" s="1"/>
      <c r="Z382" s="1"/>
      <c r="AA382" s="1"/>
      <c r="AB382" s="1"/>
      <c r="AC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</row>
    <row r="383" spans="1:67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X383" s="1"/>
      <c r="Y383" s="1"/>
      <c r="Z383" s="1"/>
      <c r="AA383" s="1"/>
      <c r="AB383" s="1"/>
      <c r="AC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</row>
    <row r="384" spans="1:67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X384" s="1"/>
      <c r="Y384" s="1"/>
      <c r="Z384" s="1"/>
      <c r="AA384" s="1"/>
      <c r="AB384" s="1"/>
      <c r="AC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</row>
    <row r="385" spans="1:67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X385" s="1"/>
      <c r="Y385" s="1"/>
      <c r="Z385" s="1"/>
      <c r="AA385" s="1"/>
      <c r="AB385" s="1"/>
      <c r="AC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</row>
    <row r="386" spans="1:67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X386" s="1"/>
      <c r="Y386" s="1"/>
      <c r="Z386" s="1"/>
      <c r="AA386" s="1"/>
      <c r="AB386" s="1"/>
      <c r="AC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</row>
    <row r="387" spans="1:67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X387" s="1"/>
      <c r="Y387" s="1"/>
      <c r="Z387" s="1"/>
      <c r="AA387" s="1"/>
      <c r="AB387" s="1"/>
      <c r="AC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</row>
    <row r="388" spans="1:67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X388" s="1"/>
      <c r="Y388" s="1"/>
      <c r="Z388" s="1"/>
      <c r="AA388" s="1"/>
      <c r="AB388" s="1"/>
      <c r="AC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</row>
    <row r="389" spans="1:67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X389" s="1"/>
      <c r="Y389" s="1"/>
      <c r="Z389" s="1"/>
      <c r="AA389" s="1"/>
      <c r="AB389" s="1"/>
      <c r="AC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</row>
    <row r="390" spans="1:67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X390" s="1"/>
      <c r="Y390" s="1"/>
      <c r="Z390" s="1"/>
      <c r="AA390" s="1"/>
      <c r="AB390" s="1"/>
      <c r="AC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</row>
    <row r="391" spans="1:67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X391" s="1"/>
      <c r="Y391" s="1"/>
      <c r="Z391" s="1"/>
      <c r="AA391" s="1"/>
      <c r="AB391" s="1"/>
      <c r="AC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</row>
    <row r="392" spans="1:67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X392" s="1"/>
      <c r="Y392" s="1"/>
      <c r="Z392" s="1"/>
      <c r="AA392" s="1"/>
      <c r="AB392" s="1"/>
      <c r="AC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</row>
    <row r="393" spans="1:67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X393" s="1"/>
      <c r="Y393" s="1"/>
      <c r="Z393" s="1"/>
      <c r="AA393" s="1"/>
      <c r="AB393" s="1"/>
      <c r="AC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</row>
    <row r="394" spans="1:67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X394" s="1"/>
      <c r="Y394" s="1"/>
      <c r="Z394" s="1"/>
      <c r="AA394" s="1"/>
      <c r="AB394" s="1"/>
      <c r="AC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</row>
    <row r="395" spans="1:67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X395" s="1"/>
      <c r="Y395" s="1"/>
      <c r="Z395" s="1"/>
      <c r="AA395" s="1"/>
      <c r="AB395" s="1"/>
      <c r="AC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</row>
    <row r="396" spans="1:67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X396" s="1"/>
      <c r="Y396" s="1"/>
      <c r="Z396" s="1"/>
      <c r="AA396" s="1"/>
      <c r="AB396" s="1"/>
      <c r="AC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</row>
    <row r="397" spans="1:67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X397" s="1"/>
      <c r="Y397" s="1"/>
      <c r="Z397" s="1"/>
      <c r="AA397" s="1"/>
      <c r="AB397" s="1"/>
      <c r="AC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</row>
    <row r="398" spans="1:67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X398" s="1"/>
      <c r="Y398" s="1"/>
      <c r="Z398" s="1"/>
      <c r="AA398" s="1"/>
      <c r="AB398" s="1"/>
      <c r="AC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</row>
    <row r="399" spans="1:67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X399" s="1"/>
      <c r="Y399" s="1"/>
      <c r="Z399" s="1"/>
      <c r="AA399" s="1"/>
      <c r="AB399" s="1"/>
      <c r="AC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</row>
    <row r="400" spans="1:67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X400" s="1"/>
      <c r="Y400" s="1"/>
      <c r="Z400" s="1"/>
      <c r="AA400" s="1"/>
      <c r="AB400" s="1"/>
      <c r="AC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</row>
    <row r="401" spans="1:67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X401" s="1"/>
      <c r="Y401" s="1"/>
      <c r="Z401" s="1"/>
      <c r="AA401" s="1"/>
      <c r="AB401" s="1"/>
      <c r="AC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</row>
    <row r="402" spans="1:67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X402" s="1"/>
      <c r="Y402" s="1"/>
      <c r="Z402" s="1"/>
      <c r="AA402" s="1"/>
      <c r="AB402" s="1"/>
      <c r="AC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</row>
    <row r="403" spans="1:67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X403" s="1"/>
      <c r="Y403" s="1"/>
      <c r="Z403" s="1"/>
      <c r="AA403" s="1"/>
      <c r="AB403" s="1"/>
      <c r="AC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</row>
    <row r="404" spans="1:67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X404" s="1"/>
      <c r="Y404" s="1"/>
      <c r="Z404" s="1"/>
      <c r="AA404" s="1"/>
      <c r="AB404" s="1"/>
      <c r="AC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</row>
    <row r="405" spans="1:67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X405" s="1"/>
      <c r="Y405" s="1"/>
      <c r="Z405" s="1"/>
      <c r="AA405" s="1"/>
      <c r="AB405" s="1"/>
      <c r="AC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</row>
    <row r="406" spans="1:67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X406" s="1"/>
      <c r="Y406" s="1"/>
      <c r="Z406" s="1"/>
      <c r="AA406" s="1"/>
      <c r="AB406" s="1"/>
      <c r="AC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</row>
    <row r="407" spans="1:67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X407" s="1"/>
      <c r="Y407" s="1"/>
      <c r="Z407" s="1"/>
      <c r="AA407" s="1"/>
      <c r="AB407" s="1"/>
      <c r="AC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</row>
    <row r="408" spans="1:67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X408" s="1"/>
      <c r="Y408" s="1"/>
      <c r="Z408" s="1"/>
      <c r="AA408" s="1"/>
      <c r="AB408" s="1"/>
      <c r="AC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</row>
    <row r="409" spans="1:67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X409" s="1"/>
      <c r="Y409" s="1"/>
      <c r="Z409" s="1"/>
      <c r="AA409" s="1"/>
      <c r="AB409" s="1"/>
      <c r="AC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</row>
    <row r="410" spans="1:67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X410" s="1"/>
      <c r="Y410" s="1"/>
      <c r="Z410" s="1"/>
      <c r="AA410" s="1"/>
      <c r="AB410" s="1"/>
      <c r="AC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</row>
    <row r="411" spans="1:67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X411" s="1"/>
      <c r="Y411" s="1"/>
      <c r="Z411" s="1"/>
      <c r="AA411" s="1"/>
      <c r="AB411" s="1"/>
      <c r="AC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</row>
    <row r="412" spans="1:67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X412" s="1"/>
      <c r="Y412" s="1"/>
      <c r="Z412" s="1"/>
      <c r="AA412" s="1"/>
      <c r="AB412" s="1"/>
      <c r="AC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</row>
    <row r="413" spans="1:67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X413" s="1"/>
      <c r="Y413" s="1"/>
      <c r="Z413" s="1"/>
      <c r="AA413" s="1"/>
      <c r="AB413" s="1"/>
      <c r="AC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</row>
    <row r="414" spans="1:67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X414" s="1"/>
      <c r="Y414" s="1"/>
      <c r="Z414" s="1"/>
      <c r="AA414" s="1"/>
      <c r="AB414" s="1"/>
      <c r="AC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</row>
    <row r="415" spans="1:67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X415" s="1"/>
      <c r="Y415" s="1"/>
      <c r="Z415" s="1"/>
      <c r="AA415" s="1"/>
      <c r="AB415" s="1"/>
      <c r="AC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</row>
    <row r="416" spans="1:67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X416" s="1"/>
      <c r="Y416" s="1"/>
      <c r="Z416" s="1"/>
      <c r="AA416" s="1"/>
      <c r="AB416" s="1"/>
      <c r="AC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</row>
    <row r="417" spans="1:67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X417" s="1"/>
      <c r="Y417" s="1"/>
      <c r="Z417" s="1"/>
      <c r="AA417" s="1"/>
      <c r="AB417" s="1"/>
      <c r="AC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</row>
    <row r="418" spans="1:67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X418" s="1"/>
      <c r="Y418" s="1"/>
      <c r="Z418" s="1"/>
      <c r="AA418" s="1"/>
      <c r="AB418" s="1"/>
      <c r="AC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</row>
    <row r="419" spans="1:67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X419" s="1"/>
      <c r="Y419" s="1"/>
      <c r="Z419" s="1"/>
      <c r="AA419" s="1"/>
      <c r="AB419" s="1"/>
      <c r="AC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</row>
    <row r="420" spans="1:67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X420" s="1"/>
      <c r="Y420" s="1"/>
      <c r="Z420" s="1"/>
      <c r="AA420" s="1"/>
      <c r="AB420" s="1"/>
      <c r="AC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</row>
    <row r="421" spans="1:67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X421" s="1"/>
      <c r="Y421" s="1"/>
      <c r="Z421" s="1"/>
      <c r="AA421" s="1"/>
      <c r="AB421" s="1"/>
      <c r="AC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</row>
    <row r="422" spans="1:67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X422" s="1"/>
      <c r="Y422" s="1"/>
      <c r="Z422" s="1"/>
      <c r="AA422" s="1"/>
      <c r="AB422" s="1"/>
      <c r="AC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</row>
    <row r="423" spans="1:67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X423" s="1"/>
      <c r="Y423" s="1"/>
      <c r="Z423" s="1"/>
      <c r="AA423" s="1"/>
      <c r="AB423" s="1"/>
      <c r="AC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</row>
    <row r="424" spans="1:67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X424" s="1"/>
      <c r="Y424" s="1"/>
      <c r="Z424" s="1"/>
      <c r="AA424" s="1"/>
      <c r="AB424" s="1"/>
      <c r="AC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</row>
    <row r="425" spans="1:67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X425" s="1"/>
      <c r="Y425" s="1"/>
      <c r="Z425" s="1"/>
      <c r="AA425" s="1"/>
      <c r="AB425" s="1"/>
      <c r="AC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</row>
    <row r="426" spans="1:67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X426" s="1"/>
      <c r="Y426" s="1"/>
      <c r="Z426" s="1"/>
      <c r="AA426" s="1"/>
      <c r="AB426" s="1"/>
      <c r="AC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</row>
    <row r="427" spans="1:67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X427" s="1"/>
      <c r="Y427" s="1"/>
      <c r="Z427" s="1"/>
      <c r="AA427" s="1"/>
      <c r="AB427" s="1"/>
      <c r="AC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</row>
    <row r="428" spans="1:67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X428" s="1"/>
      <c r="Y428" s="1"/>
      <c r="Z428" s="1"/>
      <c r="AA428" s="1"/>
      <c r="AB428" s="1"/>
      <c r="AC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</row>
    <row r="429" spans="1:67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X429" s="1"/>
      <c r="Y429" s="1"/>
      <c r="Z429" s="1"/>
      <c r="AA429" s="1"/>
      <c r="AB429" s="1"/>
      <c r="AC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</row>
    <row r="430" spans="1:67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X430" s="1"/>
      <c r="Y430" s="1"/>
      <c r="Z430" s="1"/>
      <c r="AA430" s="1"/>
      <c r="AB430" s="1"/>
      <c r="AC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</row>
    <row r="431" spans="1:67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X431" s="1"/>
      <c r="Y431" s="1"/>
      <c r="Z431" s="1"/>
      <c r="AA431" s="1"/>
      <c r="AB431" s="1"/>
      <c r="AC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</row>
    <row r="432" spans="1:67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X432" s="1"/>
      <c r="Y432" s="1"/>
      <c r="Z432" s="1"/>
      <c r="AA432" s="1"/>
      <c r="AB432" s="1"/>
      <c r="AC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</row>
    <row r="433" spans="1:67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X433" s="1"/>
      <c r="Y433" s="1"/>
      <c r="Z433" s="1"/>
      <c r="AA433" s="1"/>
      <c r="AB433" s="1"/>
      <c r="AC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</row>
    <row r="434" spans="1:67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X434" s="1"/>
      <c r="Y434" s="1"/>
      <c r="Z434" s="1"/>
      <c r="AA434" s="1"/>
      <c r="AB434" s="1"/>
      <c r="AC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</row>
    <row r="435" spans="1:67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X435" s="1"/>
      <c r="Y435" s="1"/>
      <c r="Z435" s="1"/>
      <c r="AA435" s="1"/>
      <c r="AB435" s="1"/>
      <c r="AC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</row>
    <row r="436" spans="1:67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X436" s="1"/>
      <c r="Y436" s="1"/>
      <c r="Z436" s="1"/>
      <c r="AA436" s="1"/>
      <c r="AB436" s="1"/>
      <c r="AC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</row>
    <row r="437" spans="1:67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X437" s="1"/>
      <c r="Y437" s="1"/>
      <c r="Z437" s="1"/>
      <c r="AA437" s="1"/>
      <c r="AB437" s="1"/>
      <c r="AC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</row>
    <row r="438" spans="1:67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X438" s="1"/>
      <c r="Y438" s="1"/>
      <c r="Z438" s="1"/>
      <c r="AA438" s="1"/>
      <c r="AB438" s="1"/>
      <c r="AC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</row>
    <row r="439" spans="1:67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X439" s="1"/>
      <c r="Y439" s="1"/>
      <c r="Z439" s="1"/>
      <c r="AA439" s="1"/>
      <c r="AB439" s="1"/>
      <c r="AC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</row>
    <row r="440" spans="1:67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X440" s="1"/>
      <c r="Y440" s="1"/>
      <c r="Z440" s="1"/>
      <c r="AA440" s="1"/>
      <c r="AB440" s="1"/>
      <c r="AC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</row>
    <row r="441" spans="1:67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X441" s="1"/>
      <c r="Y441" s="1"/>
      <c r="Z441" s="1"/>
      <c r="AA441" s="1"/>
      <c r="AB441" s="1"/>
      <c r="AC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</row>
    <row r="442" spans="1:67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X442" s="1"/>
      <c r="Y442" s="1"/>
      <c r="Z442" s="1"/>
      <c r="AA442" s="1"/>
      <c r="AB442" s="1"/>
      <c r="AC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</row>
    <row r="443" spans="1:67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X443" s="1"/>
      <c r="Y443" s="1"/>
      <c r="Z443" s="1"/>
      <c r="AA443" s="1"/>
      <c r="AB443" s="1"/>
      <c r="AC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</row>
    <row r="444" spans="1:67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X444" s="1"/>
      <c r="Y444" s="1"/>
      <c r="Z444" s="1"/>
      <c r="AA444" s="1"/>
      <c r="AB444" s="1"/>
      <c r="AC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</row>
    <row r="445" spans="1:67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X445" s="1"/>
      <c r="Y445" s="1"/>
      <c r="Z445" s="1"/>
      <c r="AA445" s="1"/>
      <c r="AB445" s="1"/>
      <c r="AC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</row>
    <row r="446" spans="1:67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X446" s="1"/>
      <c r="Y446" s="1"/>
      <c r="Z446" s="1"/>
      <c r="AA446" s="1"/>
      <c r="AB446" s="1"/>
      <c r="AC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</row>
    <row r="447" spans="1:67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X447" s="1"/>
      <c r="Y447" s="1"/>
      <c r="Z447" s="1"/>
      <c r="AA447" s="1"/>
      <c r="AB447" s="1"/>
      <c r="AC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</row>
    <row r="448" spans="1:67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X448" s="1"/>
      <c r="Y448" s="1"/>
      <c r="Z448" s="1"/>
      <c r="AA448" s="1"/>
      <c r="AB448" s="1"/>
      <c r="AC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</row>
    <row r="449" spans="1:67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X449" s="1"/>
      <c r="Y449" s="1"/>
      <c r="Z449" s="1"/>
      <c r="AA449" s="1"/>
      <c r="AB449" s="1"/>
      <c r="AC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</row>
    <row r="450" spans="1:67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X450" s="1"/>
      <c r="Y450" s="1"/>
      <c r="Z450" s="1"/>
      <c r="AA450" s="1"/>
      <c r="AB450" s="1"/>
      <c r="AC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</row>
    <row r="451" spans="1:67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X451" s="1"/>
      <c r="Y451" s="1"/>
      <c r="Z451" s="1"/>
      <c r="AA451" s="1"/>
      <c r="AB451" s="1"/>
      <c r="AC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</row>
    <row r="452" spans="1:67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X452" s="1"/>
      <c r="Y452" s="1"/>
      <c r="Z452" s="1"/>
      <c r="AA452" s="1"/>
      <c r="AB452" s="1"/>
      <c r="AC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</row>
    <row r="453" spans="1:67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X453" s="1"/>
      <c r="Y453" s="1"/>
      <c r="Z453" s="1"/>
      <c r="AA453" s="1"/>
      <c r="AB453" s="1"/>
      <c r="AC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</row>
    <row r="454" spans="1:67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X454" s="1"/>
      <c r="Y454" s="1"/>
      <c r="Z454" s="1"/>
      <c r="AA454" s="1"/>
      <c r="AB454" s="1"/>
      <c r="AC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</row>
    <row r="455" spans="1:67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X455" s="1"/>
      <c r="Y455" s="1"/>
      <c r="Z455" s="1"/>
      <c r="AA455" s="1"/>
      <c r="AB455" s="1"/>
      <c r="AC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</row>
    <row r="456" spans="1:67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X456" s="1"/>
      <c r="Y456" s="1"/>
      <c r="Z456" s="1"/>
      <c r="AA456" s="1"/>
      <c r="AB456" s="1"/>
      <c r="AC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</row>
    <row r="457" spans="1:67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X457" s="1"/>
      <c r="Y457" s="1"/>
      <c r="Z457" s="1"/>
      <c r="AA457" s="1"/>
      <c r="AB457" s="1"/>
      <c r="AC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</row>
    <row r="458" spans="1:67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X458" s="1"/>
      <c r="Y458" s="1"/>
      <c r="Z458" s="1"/>
      <c r="AA458" s="1"/>
      <c r="AB458" s="1"/>
      <c r="AC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</row>
    <row r="459" spans="1:67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X459" s="1"/>
      <c r="Y459" s="1"/>
      <c r="Z459" s="1"/>
      <c r="AA459" s="1"/>
      <c r="AB459" s="1"/>
      <c r="AC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</row>
    <row r="460" spans="1:67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X460" s="1"/>
      <c r="Y460" s="1"/>
      <c r="Z460" s="1"/>
      <c r="AA460" s="1"/>
      <c r="AB460" s="1"/>
      <c r="AC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</row>
    <row r="461" spans="1:67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X461" s="1"/>
      <c r="Y461" s="1"/>
      <c r="Z461" s="1"/>
      <c r="AA461" s="1"/>
      <c r="AB461" s="1"/>
      <c r="AC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</row>
    <row r="462" spans="1:67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X462" s="1"/>
      <c r="Y462" s="1"/>
      <c r="Z462" s="1"/>
      <c r="AA462" s="1"/>
      <c r="AB462" s="1"/>
      <c r="AC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</row>
    <row r="463" spans="1:67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X463" s="1"/>
      <c r="Y463" s="1"/>
      <c r="Z463" s="1"/>
      <c r="AA463" s="1"/>
      <c r="AB463" s="1"/>
      <c r="AC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</row>
    <row r="464" spans="1:67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X464" s="1"/>
      <c r="Y464" s="1"/>
      <c r="Z464" s="1"/>
      <c r="AA464" s="1"/>
      <c r="AB464" s="1"/>
      <c r="AC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</row>
    <row r="465" spans="1:67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X465" s="1"/>
      <c r="Y465" s="1"/>
      <c r="Z465" s="1"/>
      <c r="AA465" s="1"/>
      <c r="AB465" s="1"/>
      <c r="AC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</row>
    <row r="466" spans="1:67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X466" s="1"/>
      <c r="Y466" s="1"/>
      <c r="Z466" s="1"/>
      <c r="AA466" s="1"/>
      <c r="AB466" s="1"/>
      <c r="AC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</row>
    <row r="467" spans="1:67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X467" s="1"/>
      <c r="Y467" s="1"/>
      <c r="Z467" s="1"/>
      <c r="AA467" s="1"/>
      <c r="AB467" s="1"/>
      <c r="AC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</row>
    <row r="468" spans="1:67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X468" s="1"/>
      <c r="Y468" s="1"/>
      <c r="Z468" s="1"/>
      <c r="AA468" s="1"/>
      <c r="AB468" s="1"/>
      <c r="AC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</row>
    <row r="469" spans="1:67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X469" s="1"/>
      <c r="Y469" s="1"/>
      <c r="Z469" s="1"/>
      <c r="AA469" s="1"/>
      <c r="AB469" s="1"/>
      <c r="AC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</row>
    <row r="470" spans="1:67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X470" s="1"/>
      <c r="Y470" s="1"/>
      <c r="Z470" s="1"/>
      <c r="AA470" s="1"/>
      <c r="AB470" s="1"/>
      <c r="AC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</row>
    <row r="471" spans="1:67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X471" s="1"/>
      <c r="Y471" s="1"/>
      <c r="Z471" s="1"/>
      <c r="AA471" s="1"/>
      <c r="AB471" s="1"/>
      <c r="AC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</row>
    <row r="472" spans="1:67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X472" s="1"/>
      <c r="Y472" s="1"/>
      <c r="Z472" s="1"/>
      <c r="AA472" s="1"/>
      <c r="AB472" s="1"/>
      <c r="AC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</row>
    <row r="473" spans="1:67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X473" s="1"/>
      <c r="Y473" s="1"/>
      <c r="Z473" s="1"/>
      <c r="AA473" s="1"/>
      <c r="AB473" s="1"/>
      <c r="AC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</row>
    <row r="474" spans="1:67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X474" s="1"/>
      <c r="Y474" s="1"/>
      <c r="Z474" s="1"/>
      <c r="AA474" s="1"/>
      <c r="AB474" s="1"/>
      <c r="AC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</row>
    <row r="475" spans="1:67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X475" s="1"/>
      <c r="Y475" s="1"/>
      <c r="Z475" s="1"/>
      <c r="AA475" s="1"/>
      <c r="AB475" s="1"/>
      <c r="AC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</row>
    <row r="476" spans="1:67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X476" s="1"/>
      <c r="Y476" s="1"/>
      <c r="Z476" s="1"/>
      <c r="AA476" s="1"/>
      <c r="AB476" s="1"/>
      <c r="AC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</row>
    <row r="477" spans="1:67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X477" s="1"/>
      <c r="Y477" s="1"/>
      <c r="Z477" s="1"/>
      <c r="AA477" s="1"/>
      <c r="AB477" s="1"/>
      <c r="AC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</row>
    <row r="478" spans="1:67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X478" s="1"/>
      <c r="Y478" s="1"/>
      <c r="Z478" s="1"/>
      <c r="AA478" s="1"/>
      <c r="AB478" s="1"/>
      <c r="AC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</row>
    <row r="479" spans="1:67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X479" s="1"/>
      <c r="Y479" s="1"/>
      <c r="Z479" s="1"/>
      <c r="AA479" s="1"/>
      <c r="AB479" s="1"/>
      <c r="AC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</row>
    <row r="480" spans="1:67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X480" s="1"/>
      <c r="Y480" s="1"/>
      <c r="Z480" s="1"/>
      <c r="AA480" s="1"/>
      <c r="AB480" s="1"/>
      <c r="AC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</row>
    <row r="481" spans="1:67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X481" s="1"/>
      <c r="Y481" s="1"/>
      <c r="Z481" s="1"/>
      <c r="AA481" s="1"/>
      <c r="AB481" s="1"/>
      <c r="AC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</row>
    <row r="482" spans="1:67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X482" s="1"/>
      <c r="Y482" s="1"/>
      <c r="Z482" s="1"/>
      <c r="AA482" s="1"/>
      <c r="AB482" s="1"/>
      <c r="AC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</row>
    <row r="483" spans="1:67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X483" s="1"/>
      <c r="Y483" s="1"/>
      <c r="Z483" s="1"/>
      <c r="AA483" s="1"/>
      <c r="AB483" s="1"/>
      <c r="AC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</row>
    <row r="484" spans="1:67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X484" s="1"/>
      <c r="Y484" s="1"/>
      <c r="Z484" s="1"/>
      <c r="AA484" s="1"/>
      <c r="AB484" s="1"/>
      <c r="AC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</row>
    <row r="485" spans="1:67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X485" s="1"/>
      <c r="Y485" s="1"/>
      <c r="Z485" s="1"/>
      <c r="AA485" s="1"/>
      <c r="AB485" s="1"/>
      <c r="AC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</row>
    <row r="486" spans="1:67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X486" s="1"/>
      <c r="Y486" s="1"/>
      <c r="Z486" s="1"/>
      <c r="AA486" s="1"/>
      <c r="AB486" s="1"/>
      <c r="AC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</row>
    <row r="487" spans="1:67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X487" s="1"/>
      <c r="Y487" s="1"/>
      <c r="Z487" s="1"/>
      <c r="AA487" s="1"/>
      <c r="AB487" s="1"/>
      <c r="AC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</row>
    <row r="488" spans="1:67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X488" s="1"/>
      <c r="Y488" s="1"/>
      <c r="Z488" s="1"/>
      <c r="AA488" s="1"/>
      <c r="AB488" s="1"/>
      <c r="AC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</row>
    <row r="489" spans="1:67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X489" s="1"/>
      <c r="Y489" s="1"/>
      <c r="Z489" s="1"/>
      <c r="AA489" s="1"/>
      <c r="AB489" s="1"/>
      <c r="AC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</row>
    <row r="490" spans="1:67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X490" s="1"/>
      <c r="Y490" s="1"/>
      <c r="Z490" s="1"/>
      <c r="AA490" s="1"/>
      <c r="AB490" s="1"/>
      <c r="AC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</row>
    <row r="491" spans="1:67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X491" s="1"/>
      <c r="Y491" s="1"/>
      <c r="Z491" s="1"/>
      <c r="AA491" s="1"/>
      <c r="AB491" s="1"/>
      <c r="AC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</row>
    <row r="492" spans="1:67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X492" s="1"/>
      <c r="Y492" s="1"/>
      <c r="Z492" s="1"/>
      <c r="AA492" s="1"/>
      <c r="AB492" s="1"/>
      <c r="AC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</row>
    <row r="493" spans="1:67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X493" s="1"/>
      <c r="Y493" s="1"/>
      <c r="Z493" s="1"/>
      <c r="AA493" s="1"/>
      <c r="AB493" s="1"/>
      <c r="AC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</row>
    <row r="494" spans="1:67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X494" s="1"/>
      <c r="Y494" s="1"/>
      <c r="Z494" s="1"/>
      <c r="AA494" s="1"/>
      <c r="AB494" s="1"/>
      <c r="AC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</row>
    <row r="495" spans="1:67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X495" s="1"/>
      <c r="Y495" s="1"/>
      <c r="Z495" s="1"/>
      <c r="AA495" s="1"/>
      <c r="AB495" s="1"/>
      <c r="AC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</row>
    <row r="496" spans="1:67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X496" s="1"/>
      <c r="Y496" s="1"/>
      <c r="Z496" s="1"/>
      <c r="AA496" s="1"/>
      <c r="AB496" s="1"/>
      <c r="AC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</row>
    <row r="497" spans="1:67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X497" s="1"/>
      <c r="Y497" s="1"/>
      <c r="Z497" s="1"/>
      <c r="AA497" s="1"/>
      <c r="AB497" s="1"/>
      <c r="AC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</row>
    <row r="498" spans="1:67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X498" s="1"/>
      <c r="Y498" s="1"/>
      <c r="Z498" s="1"/>
      <c r="AA498" s="1"/>
      <c r="AB498" s="1"/>
      <c r="AC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</row>
    <row r="499" spans="1:67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X499" s="1"/>
      <c r="Y499" s="1"/>
      <c r="Z499" s="1"/>
      <c r="AA499" s="1"/>
      <c r="AB499" s="1"/>
      <c r="AC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</row>
    <row r="500" spans="1:67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X500" s="1"/>
      <c r="Y500" s="1"/>
      <c r="Z500" s="1"/>
      <c r="AA500" s="1"/>
      <c r="AB500" s="1"/>
      <c r="AC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</row>
    <row r="501" spans="1:67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X501" s="1"/>
      <c r="Y501" s="1"/>
      <c r="Z501" s="1"/>
      <c r="AA501" s="1"/>
      <c r="AB501" s="1"/>
      <c r="AC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</row>
    <row r="502" spans="1:67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X502" s="1"/>
      <c r="Y502" s="1"/>
      <c r="Z502" s="1"/>
      <c r="AA502" s="1"/>
      <c r="AB502" s="1"/>
      <c r="AC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</row>
    <row r="503" spans="1:67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X503" s="1"/>
      <c r="Y503" s="1"/>
      <c r="Z503" s="1"/>
      <c r="AA503" s="1"/>
      <c r="AB503" s="1"/>
      <c r="AC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</row>
    <row r="504" spans="1:67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X504" s="1"/>
      <c r="Y504" s="1"/>
      <c r="Z504" s="1"/>
      <c r="AA504" s="1"/>
      <c r="AB504" s="1"/>
      <c r="AC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</row>
    <row r="505" spans="1:67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X505" s="1"/>
      <c r="Y505" s="1"/>
      <c r="Z505" s="1"/>
      <c r="AA505" s="1"/>
      <c r="AB505" s="1"/>
      <c r="AC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</row>
    <row r="506" spans="1:67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X506" s="1"/>
      <c r="Y506" s="1"/>
      <c r="Z506" s="1"/>
      <c r="AA506" s="1"/>
      <c r="AB506" s="1"/>
      <c r="AC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</row>
    <row r="507" spans="1:67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X507" s="1"/>
      <c r="Y507" s="1"/>
      <c r="Z507" s="1"/>
      <c r="AA507" s="1"/>
      <c r="AB507" s="1"/>
      <c r="AC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</row>
    <row r="508" spans="1:67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X508" s="1"/>
      <c r="Y508" s="1"/>
      <c r="Z508" s="1"/>
      <c r="AA508" s="1"/>
      <c r="AB508" s="1"/>
      <c r="AC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</row>
    <row r="509" spans="1:67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X509" s="1"/>
      <c r="Y509" s="1"/>
      <c r="Z509" s="1"/>
      <c r="AA509" s="1"/>
      <c r="AB509" s="1"/>
      <c r="AC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</row>
    <row r="510" spans="1:67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X510" s="1"/>
      <c r="Y510" s="1"/>
      <c r="Z510" s="1"/>
      <c r="AA510" s="1"/>
      <c r="AB510" s="1"/>
      <c r="AC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</row>
    <row r="511" spans="1:67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X511" s="1"/>
      <c r="Y511" s="1"/>
      <c r="Z511" s="1"/>
      <c r="AA511" s="1"/>
      <c r="AB511" s="1"/>
      <c r="AC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</row>
    <row r="512" spans="1:67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X512" s="1"/>
      <c r="Y512" s="1"/>
      <c r="Z512" s="1"/>
      <c r="AA512" s="1"/>
      <c r="AB512" s="1"/>
      <c r="AC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</row>
    <row r="513" spans="1:67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X513" s="1"/>
      <c r="Y513" s="1"/>
      <c r="Z513" s="1"/>
      <c r="AA513" s="1"/>
      <c r="AB513" s="1"/>
      <c r="AC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</row>
    <row r="514" spans="1:67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X514" s="1"/>
      <c r="Y514" s="1"/>
      <c r="Z514" s="1"/>
      <c r="AA514" s="1"/>
      <c r="AB514" s="1"/>
      <c r="AC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</row>
    <row r="515" spans="1:67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X515" s="1"/>
      <c r="Y515" s="1"/>
      <c r="Z515" s="1"/>
      <c r="AA515" s="1"/>
      <c r="AB515" s="1"/>
      <c r="AC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</row>
    <row r="516" spans="1:67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X516" s="1"/>
      <c r="Y516" s="1"/>
      <c r="Z516" s="1"/>
      <c r="AA516" s="1"/>
      <c r="AB516" s="1"/>
      <c r="AC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</row>
    <row r="517" spans="1:67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X517" s="1"/>
      <c r="Y517" s="1"/>
      <c r="Z517" s="1"/>
      <c r="AA517" s="1"/>
      <c r="AB517" s="1"/>
      <c r="AC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</row>
    <row r="518" spans="1:67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X518" s="1"/>
      <c r="Y518" s="1"/>
      <c r="Z518" s="1"/>
      <c r="AA518" s="1"/>
      <c r="AB518" s="1"/>
      <c r="AC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</row>
    <row r="519" spans="1:67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X519" s="1"/>
      <c r="Y519" s="1"/>
      <c r="Z519" s="1"/>
      <c r="AA519" s="1"/>
      <c r="AB519" s="1"/>
      <c r="AC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</row>
    <row r="520" spans="1:67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X520" s="1"/>
      <c r="Y520" s="1"/>
      <c r="Z520" s="1"/>
      <c r="AA520" s="1"/>
      <c r="AB520" s="1"/>
      <c r="AC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</row>
    <row r="521" spans="1:67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X521" s="1"/>
      <c r="Y521" s="1"/>
      <c r="Z521" s="1"/>
      <c r="AA521" s="1"/>
      <c r="AB521" s="1"/>
      <c r="AC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</row>
    <row r="522" spans="1:67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X522" s="1"/>
      <c r="Y522" s="1"/>
      <c r="Z522" s="1"/>
      <c r="AA522" s="1"/>
      <c r="AB522" s="1"/>
      <c r="AC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</row>
    <row r="523" spans="1:67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X523" s="1"/>
      <c r="Y523" s="1"/>
      <c r="Z523" s="1"/>
      <c r="AA523" s="1"/>
      <c r="AB523" s="1"/>
      <c r="AC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</row>
    <row r="524" spans="1:67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X524" s="1"/>
      <c r="Y524" s="1"/>
      <c r="Z524" s="1"/>
      <c r="AA524" s="1"/>
      <c r="AB524" s="1"/>
      <c r="AC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</row>
    <row r="525" spans="1:67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X525" s="1"/>
      <c r="Y525" s="1"/>
      <c r="Z525" s="1"/>
      <c r="AA525" s="1"/>
      <c r="AB525" s="1"/>
      <c r="AC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</row>
    <row r="526" spans="1:67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X526" s="1"/>
      <c r="Y526" s="1"/>
      <c r="Z526" s="1"/>
      <c r="AA526" s="1"/>
      <c r="AB526" s="1"/>
      <c r="AC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</row>
    <row r="527" spans="1:67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X527" s="1"/>
      <c r="Y527" s="1"/>
      <c r="Z527" s="1"/>
      <c r="AA527" s="1"/>
      <c r="AB527" s="1"/>
      <c r="AC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</row>
    <row r="528" spans="1:67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X528" s="1"/>
      <c r="Y528" s="1"/>
      <c r="Z528" s="1"/>
      <c r="AA528" s="1"/>
      <c r="AB528" s="1"/>
      <c r="AC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</row>
    <row r="529" spans="1:67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X529" s="1"/>
      <c r="Y529" s="1"/>
      <c r="Z529" s="1"/>
      <c r="AA529" s="1"/>
      <c r="AB529" s="1"/>
      <c r="AC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</row>
    <row r="530" spans="1:67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X530" s="1"/>
      <c r="Y530" s="1"/>
      <c r="Z530" s="1"/>
      <c r="AA530" s="1"/>
      <c r="AB530" s="1"/>
      <c r="AC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</row>
    <row r="531" spans="1:67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X531" s="1"/>
      <c r="Y531" s="1"/>
      <c r="Z531" s="1"/>
      <c r="AA531" s="1"/>
      <c r="AB531" s="1"/>
      <c r="AC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</row>
    <row r="532" spans="1:67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X532" s="1"/>
      <c r="Y532" s="1"/>
      <c r="Z532" s="1"/>
      <c r="AA532" s="1"/>
      <c r="AB532" s="1"/>
      <c r="AC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</row>
    <row r="533" spans="1:67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X533" s="1"/>
      <c r="Y533" s="1"/>
      <c r="Z533" s="1"/>
      <c r="AA533" s="1"/>
      <c r="AB533" s="1"/>
      <c r="AC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</row>
    <row r="534" spans="1:67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X534" s="1"/>
      <c r="Y534" s="1"/>
      <c r="Z534" s="1"/>
      <c r="AA534" s="1"/>
      <c r="AB534" s="1"/>
      <c r="AC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</row>
    <row r="535" spans="1:67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X535" s="1"/>
      <c r="Y535" s="1"/>
      <c r="Z535" s="1"/>
      <c r="AA535" s="1"/>
      <c r="AB535" s="1"/>
      <c r="AC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</row>
    <row r="536" spans="1:67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X536" s="1"/>
      <c r="Y536" s="1"/>
      <c r="Z536" s="1"/>
      <c r="AA536" s="1"/>
      <c r="AB536" s="1"/>
      <c r="AC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</row>
    <row r="537" spans="1:67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X537" s="1"/>
      <c r="Y537" s="1"/>
      <c r="Z537" s="1"/>
      <c r="AA537" s="1"/>
      <c r="AB537" s="1"/>
      <c r="AC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</row>
    <row r="538" spans="1:67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X538" s="1"/>
      <c r="Y538" s="1"/>
      <c r="Z538" s="1"/>
      <c r="AA538" s="1"/>
      <c r="AB538" s="1"/>
      <c r="AC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</row>
    <row r="539" spans="1:67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X539" s="1"/>
      <c r="Y539" s="1"/>
      <c r="Z539" s="1"/>
      <c r="AA539" s="1"/>
      <c r="AB539" s="1"/>
      <c r="AC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</row>
    <row r="540" spans="1:67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X540" s="1"/>
      <c r="Y540" s="1"/>
      <c r="Z540" s="1"/>
      <c r="AA540" s="1"/>
      <c r="AB540" s="1"/>
      <c r="AC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</row>
    <row r="541" spans="1:67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X541" s="1"/>
      <c r="Y541" s="1"/>
      <c r="Z541" s="1"/>
      <c r="AA541" s="1"/>
      <c r="AB541" s="1"/>
      <c r="AC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</row>
    <row r="542" spans="1:67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X542" s="1"/>
      <c r="Y542" s="1"/>
      <c r="Z542" s="1"/>
      <c r="AA542" s="1"/>
      <c r="AB542" s="1"/>
      <c r="AC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</row>
    <row r="543" spans="1:67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X543" s="1"/>
      <c r="Y543" s="1"/>
      <c r="Z543" s="1"/>
      <c r="AA543" s="1"/>
      <c r="AB543" s="1"/>
      <c r="AC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</row>
    <row r="544" spans="1:67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X544" s="1"/>
      <c r="Y544" s="1"/>
      <c r="Z544" s="1"/>
      <c r="AA544" s="1"/>
      <c r="AB544" s="1"/>
      <c r="AC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</row>
    <row r="545" spans="1:67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X545" s="1"/>
      <c r="Y545" s="1"/>
      <c r="Z545" s="1"/>
      <c r="AA545" s="1"/>
      <c r="AB545" s="1"/>
      <c r="AC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</row>
    <row r="546" spans="1:67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X546" s="1"/>
      <c r="Y546" s="1"/>
      <c r="Z546" s="1"/>
      <c r="AA546" s="1"/>
      <c r="AB546" s="1"/>
      <c r="AC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</row>
    <row r="547" spans="1:67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X547" s="1"/>
      <c r="Y547" s="1"/>
      <c r="Z547" s="1"/>
      <c r="AA547" s="1"/>
      <c r="AB547" s="1"/>
      <c r="AC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</row>
    <row r="548" spans="1:67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X548" s="1"/>
      <c r="Y548" s="1"/>
      <c r="Z548" s="1"/>
      <c r="AA548" s="1"/>
      <c r="AB548" s="1"/>
      <c r="AC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</row>
    <row r="549" spans="1:67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X549" s="1"/>
      <c r="Y549" s="1"/>
      <c r="Z549" s="1"/>
      <c r="AA549" s="1"/>
      <c r="AB549" s="1"/>
      <c r="AC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</row>
    <row r="550" spans="1:67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X550" s="1"/>
      <c r="Y550" s="1"/>
      <c r="Z550" s="1"/>
      <c r="AA550" s="1"/>
      <c r="AB550" s="1"/>
      <c r="AC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</row>
    <row r="551" spans="1:67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X551" s="1"/>
      <c r="Y551" s="1"/>
      <c r="Z551" s="1"/>
      <c r="AA551" s="1"/>
      <c r="AB551" s="1"/>
      <c r="AC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</row>
    <row r="552" spans="1:67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X552" s="1"/>
      <c r="Y552" s="1"/>
      <c r="Z552" s="1"/>
      <c r="AA552" s="1"/>
      <c r="AB552" s="1"/>
      <c r="AC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</row>
    <row r="553" spans="1:67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X553" s="1"/>
      <c r="Y553" s="1"/>
      <c r="Z553" s="1"/>
      <c r="AA553" s="1"/>
      <c r="AB553" s="1"/>
      <c r="AC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</row>
    <row r="554" spans="1:67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X554" s="1"/>
      <c r="Y554" s="1"/>
      <c r="Z554" s="1"/>
      <c r="AA554" s="1"/>
      <c r="AB554" s="1"/>
      <c r="AC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</row>
    <row r="555" spans="1:67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X555" s="1"/>
      <c r="Y555" s="1"/>
      <c r="Z555" s="1"/>
      <c r="AA555" s="1"/>
      <c r="AB555" s="1"/>
      <c r="AC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</row>
    <row r="556" spans="1:67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X556" s="1"/>
      <c r="Y556" s="1"/>
      <c r="Z556" s="1"/>
      <c r="AA556" s="1"/>
      <c r="AB556" s="1"/>
      <c r="AC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</row>
    <row r="557" spans="1:67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X557" s="1"/>
      <c r="Y557" s="1"/>
      <c r="Z557" s="1"/>
      <c r="AA557" s="1"/>
      <c r="AB557" s="1"/>
      <c r="AC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</row>
    <row r="558" spans="1:67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X558" s="1"/>
      <c r="Y558" s="1"/>
      <c r="Z558" s="1"/>
      <c r="AA558" s="1"/>
      <c r="AB558" s="1"/>
      <c r="AC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</row>
    <row r="559" spans="1:67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X559" s="1"/>
      <c r="Y559" s="1"/>
      <c r="Z559" s="1"/>
      <c r="AA559" s="1"/>
      <c r="AB559" s="1"/>
      <c r="AC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</row>
    <row r="560" spans="1:67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X560" s="1"/>
      <c r="Y560" s="1"/>
      <c r="Z560" s="1"/>
      <c r="AA560" s="1"/>
      <c r="AB560" s="1"/>
      <c r="AC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</row>
    <row r="561" spans="1:67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X561" s="1"/>
      <c r="Y561" s="1"/>
      <c r="Z561" s="1"/>
      <c r="AA561" s="1"/>
      <c r="AB561" s="1"/>
      <c r="AC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</row>
    <row r="562" spans="1:67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X562" s="1"/>
      <c r="Y562" s="1"/>
      <c r="Z562" s="1"/>
      <c r="AA562" s="1"/>
      <c r="AB562" s="1"/>
      <c r="AC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</row>
    <row r="563" spans="1:67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X563" s="1"/>
      <c r="Y563" s="1"/>
      <c r="Z563" s="1"/>
      <c r="AA563" s="1"/>
      <c r="AB563" s="1"/>
      <c r="AC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</row>
    <row r="564" spans="1:67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X564" s="1"/>
      <c r="Y564" s="1"/>
      <c r="Z564" s="1"/>
      <c r="AA564" s="1"/>
      <c r="AB564" s="1"/>
      <c r="AC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</row>
    <row r="565" spans="1:67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X565" s="1"/>
      <c r="Y565" s="1"/>
      <c r="Z565" s="1"/>
      <c r="AA565" s="1"/>
      <c r="AB565" s="1"/>
      <c r="AC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</row>
    <row r="566" spans="1:67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X566" s="1"/>
      <c r="Y566" s="1"/>
      <c r="Z566" s="1"/>
      <c r="AA566" s="1"/>
      <c r="AB566" s="1"/>
      <c r="AC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</row>
    <row r="567" spans="1:67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X567" s="1"/>
      <c r="Y567" s="1"/>
      <c r="Z567" s="1"/>
      <c r="AA567" s="1"/>
      <c r="AB567" s="1"/>
      <c r="AC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</row>
    <row r="568" spans="1:67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X568" s="1"/>
      <c r="Y568" s="1"/>
      <c r="Z568" s="1"/>
      <c r="AA568" s="1"/>
      <c r="AB568" s="1"/>
      <c r="AC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</row>
    <row r="569" spans="1:67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X569" s="1"/>
      <c r="Y569" s="1"/>
      <c r="Z569" s="1"/>
      <c r="AA569" s="1"/>
      <c r="AB569" s="1"/>
      <c r="AC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</row>
    <row r="570" spans="1:67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X570" s="1"/>
      <c r="Y570" s="1"/>
      <c r="Z570" s="1"/>
      <c r="AA570" s="1"/>
      <c r="AB570" s="1"/>
      <c r="AC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</row>
    <row r="571" spans="1:67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X571" s="1"/>
      <c r="Y571" s="1"/>
      <c r="Z571" s="1"/>
      <c r="AA571" s="1"/>
      <c r="AB571" s="1"/>
      <c r="AC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</row>
    <row r="572" spans="1:67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X572" s="1"/>
      <c r="Y572" s="1"/>
      <c r="Z572" s="1"/>
      <c r="AA572" s="1"/>
      <c r="AB572" s="1"/>
      <c r="AC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</row>
    <row r="573" spans="1:67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X573" s="1"/>
      <c r="Y573" s="1"/>
      <c r="Z573" s="1"/>
      <c r="AA573" s="1"/>
      <c r="AB573" s="1"/>
      <c r="AC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</row>
    <row r="574" spans="1:67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X574" s="1"/>
      <c r="Y574" s="1"/>
      <c r="Z574" s="1"/>
      <c r="AA574" s="1"/>
      <c r="AB574" s="1"/>
      <c r="AC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</row>
    <row r="575" spans="1:67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X575" s="1"/>
      <c r="Y575" s="1"/>
      <c r="Z575" s="1"/>
      <c r="AA575" s="1"/>
      <c r="AB575" s="1"/>
      <c r="AC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</row>
    <row r="576" spans="1:67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X576" s="1"/>
      <c r="Y576" s="1"/>
      <c r="Z576" s="1"/>
      <c r="AA576" s="1"/>
      <c r="AB576" s="1"/>
      <c r="AC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</row>
    <row r="577" spans="1:67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X577" s="1"/>
      <c r="Y577" s="1"/>
      <c r="Z577" s="1"/>
      <c r="AA577" s="1"/>
      <c r="AB577" s="1"/>
      <c r="AC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</row>
    <row r="578" spans="1:67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X578" s="1"/>
      <c r="Y578" s="1"/>
      <c r="Z578" s="1"/>
      <c r="AA578" s="1"/>
      <c r="AB578" s="1"/>
      <c r="AC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</row>
    <row r="579" spans="1:67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X579" s="1"/>
      <c r="Y579" s="1"/>
      <c r="Z579" s="1"/>
      <c r="AA579" s="1"/>
      <c r="AB579" s="1"/>
      <c r="AC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</row>
    <row r="580" spans="1:67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X580" s="1"/>
      <c r="Y580" s="1"/>
      <c r="Z580" s="1"/>
      <c r="AA580" s="1"/>
      <c r="AB580" s="1"/>
      <c r="AC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</row>
    <row r="581" spans="1:67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X581" s="1"/>
      <c r="Y581" s="1"/>
      <c r="Z581" s="1"/>
      <c r="AA581" s="1"/>
      <c r="AB581" s="1"/>
      <c r="AC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</row>
    <row r="582" spans="1:67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X582" s="1"/>
      <c r="Y582" s="1"/>
      <c r="Z582" s="1"/>
      <c r="AA582" s="1"/>
      <c r="AB582" s="1"/>
      <c r="AC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</row>
    <row r="583" spans="1:67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X583" s="1"/>
      <c r="Y583" s="1"/>
      <c r="Z583" s="1"/>
      <c r="AA583" s="1"/>
      <c r="AB583" s="1"/>
      <c r="AC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</row>
    <row r="584" spans="1:67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X584" s="1"/>
      <c r="Y584" s="1"/>
      <c r="Z584" s="1"/>
      <c r="AA584" s="1"/>
      <c r="AB584" s="1"/>
      <c r="AC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</row>
    <row r="585" spans="1:67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X585" s="1"/>
      <c r="Y585" s="1"/>
      <c r="Z585" s="1"/>
      <c r="AA585" s="1"/>
      <c r="AB585" s="1"/>
      <c r="AC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</row>
    <row r="586" spans="1:67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X586" s="1"/>
      <c r="Y586" s="1"/>
      <c r="Z586" s="1"/>
      <c r="AA586" s="1"/>
      <c r="AB586" s="1"/>
      <c r="AC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</row>
    <row r="587" spans="1:67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X587" s="1"/>
      <c r="Y587" s="1"/>
      <c r="Z587" s="1"/>
      <c r="AA587" s="1"/>
      <c r="AB587" s="1"/>
      <c r="AC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</row>
    <row r="588" spans="1:67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X588" s="1"/>
      <c r="Y588" s="1"/>
      <c r="Z588" s="1"/>
      <c r="AA588" s="1"/>
      <c r="AB588" s="1"/>
      <c r="AC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</row>
    <row r="589" spans="1:67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X589" s="1"/>
      <c r="Y589" s="1"/>
      <c r="Z589" s="1"/>
      <c r="AA589" s="1"/>
      <c r="AB589" s="1"/>
      <c r="AC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</row>
    <row r="590" spans="1:67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X590" s="1"/>
      <c r="Y590" s="1"/>
      <c r="Z590" s="1"/>
      <c r="AA590" s="1"/>
      <c r="AB590" s="1"/>
      <c r="AC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</row>
    <row r="591" spans="1:67" x14ac:dyDescent="0.35">
      <c r="A591" s="1"/>
      <c r="B591" s="1"/>
      <c r="C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</row>
    <row r="592" spans="1:67" x14ac:dyDescent="0.35">
      <c r="A592" s="1"/>
      <c r="B592" s="1"/>
      <c r="C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</row>
    <row r="593" spans="1:67" x14ac:dyDescent="0.35">
      <c r="A593" s="1"/>
      <c r="B593" s="1"/>
      <c r="C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</row>
    <row r="594" spans="1:67" x14ac:dyDescent="0.35">
      <c r="A594" s="1"/>
      <c r="B594" s="1"/>
      <c r="C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</row>
    <row r="595" spans="1:67" x14ac:dyDescent="0.35">
      <c r="A595" s="1"/>
      <c r="B595" s="1"/>
      <c r="C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</row>
    <row r="596" spans="1:67" x14ac:dyDescent="0.35">
      <c r="A596" s="1"/>
      <c r="B596" s="1"/>
      <c r="C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</row>
    <row r="597" spans="1:67" x14ac:dyDescent="0.35">
      <c r="A597" s="1"/>
      <c r="B597" s="1"/>
      <c r="C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</row>
    <row r="598" spans="1:67" x14ac:dyDescent="0.35">
      <c r="A598" s="1"/>
      <c r="B598" s="1"/>
      <c r="C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</row>
    <row r="599" spans="1:67" x14ac:dyDescent="0.35">
      <c r="A599" s="1"/>
      <c r="B599" s="1"/>
      <c r="C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</row>
    <row r="600" spans="1:67" x14ac:dyDescent="0.35">
      <c r="A600" s="1"/>
      <c r="B600" s="1"/>
      <c r="C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</row>
    <row r="601" spans="1:67" x14ac:dyDescent="0.35">
      <c r="A601" s="1"/>
      <c r="B601" s="1"/>
      <c r="C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</row>
    <row r="602" spans="1:67" x14ac:dyDescent="0.35">
      <c r="A602" s="1"/>
      <c r="B602" s="1"/>
      <c r="C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</row>
    <row r="603" spans="1:67" x14ac:dyDescent="0.35">
      <c r="A603" s="1"/>
      <c r="B603" s="1"/>
      <c r="C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</row>
    <row r="604" spans="1:67" x14ac:dyDescent="0.35">
      <c r="A604" s="1"/>
      <c r="B604" s="1"/>
      <c r="C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</row>
    <row r="605" spans="1:67" x14ac:dyDescent="0.35">
      <c r="A605" s="1"/>
      <c r="B605" s="1"/>
      <c r="C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</row>
    <row r="606" spans="1:67" x14ac:dyDescent="0.35">
      <c r="A606" s="1"/>
      <c r="B606" s="1"/>
      <c r="C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</row>
    <row r="607" spans="1:67" x14ac:dyDescent="0.35">
      <c r="A607" s="1"/>
      <c r="B607" s="1"/>
      <c r="C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</row>
    <row r="608" spans="1:67" x14ac:dyDescent="0.35">
      <c r="A608" s="1"/>
      <c r="B608" s="1"/>
      <c r="C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</row>
    <row r="609" spans="1:67" x14ac:dyDescent="0.35">
      <c r="A609" s="1"/>
      <c r="B609" s="1"/>
      <c r="C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</row>
    <row r="610" spans="1:67" x14ac:dyDescent="0.35">
      <c r="A610" s="1"/>
      <c r="B610" s="1"/>
      <c r="C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</row>
    <row r="611" spans="1:67" x14ac:dyDescent="0.35">
      <c r="A611" s="1"/>
      <c r="B611" s="1"/>
      <c r="C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</row>
    <row r="612" spans="1:67" x14ac:dyDescent="0.35">
      <c r="A612" s="1"/>
      <c r="B612" s="1"/>
      <c r="C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</row>
    <row r="613" spans="1:67" x14ac:dyDescent="0.35">
      <c r="A613" s="1"/>
      <c r="B613" s="1"/>
      <c r="C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</row>
    <row r="614" spans="1:67" x14ac:dyDescent="0.35">
      <c r="A614" s="1"/>
      <c r="B614" s="1"/>
      <c r="C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</row>
    <row r="615" spans="1:67" x14ac:dyDescent="0.35">
      <c r="A615" s="1"/>
      <c r="B615" s="1"/>
      <c r="C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</row>
    <row r="616" spans="1:67" x14ac:dyDescent="0.35">
      <c r="A616" s="1"/>
      <c r="B616" s="1"/>
      <c r="C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</row>
    <row r="617" spans="1:67" x14ac:dyDescent="0.35">
      <c r="A617" s="1"/>
      <c r="B617" s="1"/>
      <c r="C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</row>
    <row r="618" spans="1:67" x14ac:dyDescent="0.35">
      <c r="A618" s="1"/>
      <c r="B618" s="1"/>
      <c r="C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</row>
    <row r="619" spans="1:67" x14ac:dyDescent="0.35">
      <c r="A619" s="1"/>
      <c r="B619" s="1"/>
      <c r="C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</row>
    <row r="620" spans="1:67" x14ac:dyDescent="0.35">
      <c r="A620" s="1"/>
      <c r="B620" s="1"/>
      <c r="C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</row>
    <row r="621" spans="1:67" x14ac:dyDescent="0.35">
      <c r="A621" s="1"/>
      <c r="B621" s="1"/>
      <c r="C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</row>
    <row r="622" spans="1:67" x14ac:dyDescent="0.35">
      <c r="A622" s="1"/>
      <c r="B622" s="1"/>
      <c r="C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</row>
    <row r="623" spans="1:67" x14ac:dyDescent="0.35">
      <c r="A623" s="1"/>
      <c r="B623" s="1"/>
      <c r="C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</row>
    <row r="624" spans="1:67" x14ac:dyDescent="0.35">
      <c r="A624" s="1"/>
      <c r="B624" s="1"/>
      <c r="C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</row>
    <row r="625" spans="1:67" x14ac:dyDescent="0.35">
      <c r="A625" s="1"/>
      <c r="B625" s="1"/>
      <c r="C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</row>
    <row r="626" spans="1:67" x14ac:dyDescent="0.35">
      <c r="A626" s="1"/>
      <c r="B626" s="1"/>
      <c r="C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</row>
    <row r="627" spans="1:67" x14ac:dyDescent="0.35">
      <c r="A627" s="1"/>
      <c r="B627" s="1"/>
      <c r="C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</row>
    <row r="628" spans="1:67" x14ac:dyDescent="0.35">
      <c r="A628" s="1"/>
      <c r="B628" s="1"/>
      <c r="C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</row>
    <row r="629" spans="1:67" x14ac:dyDescent="0.35">
      <c r="A629" s="1"/>
      <c r="B629" s="1"/>
      <c r="C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</row>
    <row r="630" spans="1:67" x14ac:dyDescent="0.35">
      <c r="A630" s="1"/>
      <c r="B630" s="1"/>
      <c r="C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</row>
    <row r="631" spans="1:67" x14ac:dyDescent="0.35">
      <c r="A631" s="1"/>
      <c r="B631" s="1"/>
      <c r="C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</row>
    <row r="632" spans="1:67" x14ac:dyDescent="0.35">
      <c r="A632" s="1"/>
      <c r="B632" s="1"/>
      <c r="C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</row>
    <row r="633" spans="1:67" x14ac:dyDescent="0.35">
      <c r="A633" s="1"/>
      <c r="B633" s="1"/>
      <c r="C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</row>
    <row r="634" spans="1:67" x14ac:dyDescent="0.35">
      <c r="A634" s="1"/>
      <c r="B634" s="1"/>
      <c r="C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</row>
    <row r="635" spans="1:67" x14ac:dyDescent="0.35">
      <c r="A635" s="1"/>
      <c r="B635" s="1"/>
      <c r="C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</row>
    <row r="636" spans="1:67" x14ac:dyDescent="0.35">
      <c r="A636" s="1"/>
      <c r="B636" s="1"/>
      <c r="C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</row>
    <row r="637" spans="1:67" x14ac:dyDescent="0.35">
      <c r="A637" s="1"/>
      <c r="B637" s="1"/>
      <c r="C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</row>
    <row r="638" spans="1:67" x14ac:dyDescent="0.35">
      <c r="A638" s="1"/>
      <c r="B638" s="1"/>
      <c r="C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</row>
    <row r="639" spans="1:67" x14ac:dyDescent="0.35">
      <c r="A639" s="1"/>
      <c r="B639" s="1"/>
      <c r="C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</row>
    <row r="640" spans="1:67" x14ac:dyDescent="0.35">
      <c r="A640" s="1"/>
      <c r="B640" s="1"/>
      <c r="C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</row>
    <row r="641" spans="1:67" x14ac:dyDescent="0.35">
      <c r="A641" s="1"/>
      <c r="B641" s="1"/>
      <c r="C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</row>
    <row r="642" spans="1:67" x14ac:dyDescent="0.35">
      <c r="A642" s="1"/>
      <c r="B642" s="1"/>
      <c r="C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</row>
    <row r="643" spans="1:67" x14ac:dyDescent="0.35">
      <c r="A643" s="1"/>
      <c r="B643" s="1"/>
      <c r="C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</row>
    <row r="644" spans="1:67" x14ac:dyDescent="0.35">
      <c r="A644" s="1"/>
      <c r="B644" s="1"/>
      <c r="C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</row>
    <row r="645" spans="1:67" x14ac:dyDescent="0.35">
      <c r="A645" s="1"/>
      <c r="B645" s="1"/>
      <c r="C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</row>
    <row r="646" spans="1:67" x14ac:dyDescent="0.35">
      <c r="A646" s="1"/>
      <c r="B646" s="1"/>
      <c r="C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</row>
    <row r="647" spans="1:67" x14ac:dyDescent="0.35">
      <c r="A647" s="1"/>
      <c r="B647" s="1"/>
      <c r="C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</row>
    <row r="648" spans="1:67" x14ac:dyDescent="0.35">
      <c r="A648" s="1"/>
      <c r="B648" s="1"/>
      <c r="C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</row>
    <row r="649" spans="1:67" x14ac:dyDescent="0.35">
      <c r="A649" s="1"/>
      <c r="B649" s="1"/>
      <c r="C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</row>
    <row r="650" spans="1:67" x14ac:dyDescent="0.35">
      <c r="A650" s="1"/>
      <c r="B650" s="1"/>
      <c r="C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</row>
    <row r="651" spans="1:67" x14ac:dyDescent="0.35">
      <c r="A651" s="1"/>
      <c r="B651" s="1"/>
      <c r="C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</row>
    <row r="652" spans="1:67" x14ac:dyDescent="0.35">
      <c r="A652" s="1"/>
      <c r="B652" s="1"/>
      <c r="C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</row>
    <row r="653" spans="1:67" x14ac:dyDescent="0.35">
      <c r="A653" s="1"/>
      <c r="B653" s="1"/>
      <c r="C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</row>
    <row r="654" spans="1:67" x14ac:dyDescent="0.35">
      <c r="A654" s="1"/>
      <c r="B654" s="1"/>
      <c r="C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</row>
    <row r="655" spans="1:67" x14ac:dyDescent="0.35">
      <c r="A655" s="1"/>
      <c r="B655" s="1"/>
      <c r="C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</row>
    <row r="656" spans="1:67" x14ac:dyDescent="0.35">
      <c r="A656" s="1"/>
      <c r="B656" s="1"/>
      <c r="C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</row>
    <row r="657" spans="1:67" x14ac:dyDescent="0.35">
      <c r="A657" s="1"/>
      <c r="B657" s="1"/>
      <c r="C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</row>
    <row r="658" spans="1:67" x14ac:dyDescent="0.35">
      <c r="A658" s="1"/>
      <c r="B658" s="1"/>
      <c r="C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</row>
    <row r="659" spans="1:67" x14ac:dyDescent="0.35">
      <c r="A659" s="1"/>
      <c r="B659" s="1"/>
      <c r="C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</row>
    <row r="660" spans="1:67" x14ac:dyDescent="0.35">
      <c r="A660" s="1"/>
      <c r="B660" s="1"/>
      <c r="C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</row>
    <row r="661" spans="1:67" x14ac:dyDescent="0.35">
      <c r="A661" s="1"/>
      <c r="B661" s="1"/>
      <c r="C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</row>
    <row r="662" spans="1:67" x14ac:dyDescent="0.35">
      <c r="A662" s="1"/>
      <c r="B662" s="1"/>
      <c r="C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</row>
    <row r="663" spans="1:67" x14ac:dyDescent="0.35">
      <c r="A663" s="1"/>
      <c r="B663" s="1"/>
      <c r="C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</row>
    <row r="664" spans="1:67" x14ac:dyDescent="0.35">
      <c r="A664" s="1"/>
      <c r="B664" s="1"/>
      <c r="C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</row>
    <row r="665" spans="1:67" x14ac:dyDescent="0.35">
      <c r="A665" s="1"/>
      <c r="B665" s="1"/>
      <c r="C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</row>
    <row r="666" spans="1:67" x14ac:dyDescent="0.35">
      <c r="A666" s="1"/>
      <c r="B666" s="1"/>
      <c r="C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</row>
    <row r="667" spans="1:67" x14ac:dyDescent="0.35">
      <c r="A667" s="1"/>
      <c r="B667" s="1"/>
      <c r="C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</row>
    <row r="668" spans="1:67" x14ac:dyDescent="0.35">
      <c r="A668" s="1"/>
      <c r="B668" s="1"/>
      <c r="C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</row>
    <row r="669" spans="1:67" x14ac:dyDescent="0.35">
      <c r="A669" s="1"/>
      <c r="B669" s="1"/>
      <c r="C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</row>
    <row r="670" spans="1:67" x14ac:dyDescent="0.35">
      <c r="A670" s="1"/>
      <c r="B670" s="1"/>
      <c r="C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</row>
    <row r="671" spans="1:67" x14ac:dyDescent="0.35">
      <c r="A671" s="1"/>
      <c r="B671" s="1"/>
      <c r="C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</row>
    <row r="672" spans="1:67" x14ac:dyDescent="0.35">
      <c r="A672" s="1"/>
      <c r="B672" s="1"/>
      <c r="C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</row>
    <row r="673" spans="1:67" x14ac:dyDescent="0.35">
      <c r="A673" s="1"/>
      <c r="B673" s="1"/>
      <c r="C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</row>
    <row r="674" spans="1:67" x14ac:dyDescent="0.35">
      <c r="A674" s="1"/>
      <c r="B674" s="1"/>
      <c r="C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</row>
    <row r="675" spans="1:67" x14ac:dyDescent="0.35">
      <c r="A675" s="1"/>
      <c r="B675" s="1"/>
      <c r="C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</row>
    <row r="676" spans="1:67" x14ac:dyDescent="0.35">
      <c r="A676" s="1"/>
      <c r="B676" s="1"/>
      <c r="C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</row>
    <row r="677" spans="1:67" x14ac:dyDescent="0.35">
      <c r="A677" s="1"/>
      <c r="B677" s="1"/>
      <c r="C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</row>
    <row r="678" spans="1:67" x14ac:dyDescent="0.35">
      <c r="A678" s="1"/>
      <c r="B678" s="1"/>
      <c r="C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</row>
    <row r="679" spans="1:67" x14ac:dyDescent="0.35">
      <c r="A679" s="1"/>
      <c r="B679" s="1"/>
      <c r="C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</row>
    <row r="680" spans="1:67" x14ac:dyDescent="0.35">
      <c r="A680" s="1"/>
      <c r="B680" s="1"/>
      <c r="C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</row>
    <row r="681" spans="1:67" x14ac:dyDescent="0.35">
      <c r="A681" s="1"/>
      <c r="B681" s="1"/>
      <c r="C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</row>
    <row r="682" spans="1:67" x14ac:dyDescent="0.35">
      <c r="A682" s="1"/>
      <c r="B682" s="1"/>
      <c r="C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</row>
    <row r="683" spans="1:67" x14ac:dyDescent="0.35">
      <c r="A683" s="1"/>
      <c r="B683" s="1"/>
      <c r="C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</row>
    <row r="684" spans="1:67" x14ac:dyDescent="0.35">
      <c r="A684" s="1"/>
      <c r="B684" s="1"/>
      <c r="C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</row>
    <row r="685" spans="1:67" x14ac:dyDescent="0.35">
      <c r="A685" s="1"/>
      <c r="B685" s="1"/>
      <c r="C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</row>
    <row r="686" spans="1:67" x14ac:dyDescent="0.35">
      <c r="A686" s="1"/>
      <c r="B686" s="1"/>
      <c r="C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</row>
    <row r="687" spans="1:67" x14ac:dyDescent="0.35">
      <c r="A687" s="1"/>
      <c r="B687" s="1"/>
      <c r="C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</row>
    <row r="688" spans="1:67" x14ac:dyDescent="0.35">
      <c r="A688" s="1"/>
      <c r="B688" s="1"/>
      <c r="C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</row>
    <row r="689" spans="1:67" x14ac:dyDescent="0.35">
      <c r="A689" s="1"/>
      <c r="B689" s="1"/>
      <c r="C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</row>
    <row r="690" spans="1:67" x14ac:dyDescent="0.35">
      <c r="A690" s="1"/>
      <c r="B690" s="1"/>
      <c r="C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</row>
    <row r="691" spans="1:67" x14ac:dyDescent="0.35">
      <c r="A691" s="1"/>
      <c r="B691" s="1"/>
      <c r="C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</row>
    <row r="692" spans="1:67" x14ac:dyDescent="0.35">
      <c r="A692" s="1"/>
      <c r="B692" s="1"/>
      <c r="C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</row>
    <row r="693" spans="1:67" x14ac:dyDescent="0.35">
      <c r="A693" s="1"/>
      <c r="B693" s="1"/>
      <c r="C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</row>
    <row r="694" spans="1:67" x14ac:dyDescent="0.35">
      <c r="A694" s="1"/>
      <c r="B694" s="1"/>
      <c r="C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</row>
    <row r="695" spans="1:67" x14ac:dyDescent="0.35">
      <c r="A695" s="1"/>
      <c r="B695" s="1"/>
      <c r="C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</row>
    <row r="696" spans="1:67" x14ac:dyDescent="0.35">
      <c r="A696" s="1"/>
      <c r="B696" s="1"/>
      <c r="C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</row>
    <row r="697" spans="1:67" x14ac:dyDescent="0.35">
      <c r="A697" s="1"/>
      <c r="B697" s="1"/>
      <c r="C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</row>
    <row r="698" spans="1:67" x14ac:dyDescent="0.35">
      <c r="A698" s="1"/>
      <c r="B698" s="1"/>
      <c r="C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</row>
    <row r="699" spans="1:67" x14ac:dyDescent="0.35">
      <c r="A699" s="1"/>
      <c r="B699" s="1"/>
      <c r="C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</row>
    <row r="700" spans="1:67" x14ac:dyDescent="0.35">
      <c r="A700" s="1"/>
      <c r="B700" s="1"/>
      <c r="C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</row>
    <row r="701" spans="1:67" x14ac:dyDescent="0.35">
      <c r="A701" s="1"/>
      <c r="B701" s="1"/>
      <c r="C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</row>
    <row r="702" spans="1:67" x14ac:dyDescent="0.35">
      <c r="A702" s="1"/>
      <c r="B702" s="1"/>
      <c r="C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</row>
    <row r="703" spans="1:67" x14ac:dyDescent="0.35">
      <c r="A703" s="1"/>
      <c r="B703" s="1"/>
      <c r="C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</row>
    <row r="704" spans="1:67" x14ac:dyDescent="0.35">
      <c r="A704" s="1"/>
      <c r="B704" s="1"/>
      <c r="C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</row>
    <row r="705" spans="1:67" x14ac:dyDescent="0.35">
      <c r="A705" s="1"/>
      <c r="B705" s="1"/>
      <c r="C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</row>
    <row r="706" spans="1:67" x14ac:dyDescent="0.35">
      <c r="A706" s="1"/>
      <c r="B706" s="1"/>
      <c r="C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</row>
    <row r="707" spans="1:67" x14ac:dyDescent="0.35">
      <c r="A707" s="1"/>
      <c r="B707" s="1"/>
      <c r="C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</row>
    <row r="708" spans="1:67" x14ac:dyDescent="0.35">
      <c r="A708" s="1"/>
      <c r="B708" s="1"/>
      <c r="C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</row>
    <row r="709" spans="1:67" x14ac:dyDescent="0.35">
      <c r="A709" s="1"/>
      <c r="B709" s="1"/>
      <c r="C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</row>
    <row r="710" spans="1:67" x14ac:dyDescent="0.35">
      <c r="A710" s="1"/>
      <c r="B710" s="1"/>
      <c r="C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</row>
    <row r="711" spans="1:67" x14ac:dyDescent="0.35">
      <c r="A711" s="1"/>
      <c r="B711" s="1"/>
      <c r="C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</row>
    <row r="712" spans="1:67" x14ac:dyDescent="0.35">
      <c r="A712" s="1"/>
      <c r="B712" s="1"/>
      <c r="C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</row>
    <row r="713" spans="1:67" x14ac:dyDescent="0.35">
      <c r="A713" s="1"/>
      <c r="B713" s="1"/>
      <c r="C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</row>
    <row r="714" spans="1:67" x14ac:dyDescent="0.35">
      <c r="A714" s="1"/>
      <c r="B714" s="1"/>
      <c r="C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</row>
    <row r="715" spans="1:67" x14ac:dyDescent="0.35">
      <c r="A715" s="1"/>
      <c r="B715" s="1"/>
      <c r="C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</row>
    <row r="716" spans="1:67" x14ac:dyDescent="0.35">
      <c r="A716" s="1"/>
      <c r="B716" s="1"/>
      <c r="C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</row>
    <row r="717" spans="1:67" x14ac:dyDescent="0.35">
      <c r="A717" s="1"/>
      <c r="B717" s="1"/>
      <c r="C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</row>
    <row r="718" spans="1:67" x14ac:dyDescent="0.35">
      <c r="A718" s="1"/>
      <c r="B718" s="1"/>
      <c r="C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</row>
    <row r="719" spans="1:67" x14ac:dyDescent="0.35">
      <c r="A719" s="1"/>
      <c r="B719" s="1"/>
      <c r="C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</row>
    <row r="720" spans="1:67" x14ac:dyDescent="0.35">
      <c r="A720" s="1"/>
      <c r="B720" s="1"/>
      <c r="C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</row>
    <row r="721" spans="1:67" x14ac:dyDescent="0.35">
      <c r="A721" s="1"/>
      <c r="B721" s="1"/>
      <c r="C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</row>
    <row r="722" spans="1:67" x14ac:dyDescent="0.35">
      <c r="A722" s="1"/>
      <c r="B722" s="1"/>
      <c r="C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</row>
    <row r="723" spans="1:67" x14ac:dyDescent="0.35">
      <c r="A723" s="1"/>
      <c r="B723" s="1"/>
      <c r="C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</row>
    <row r="724" spans="1:67" x14ac:dyDescent="0.35">
      <c r="A724" s="1"/>
      <c r="B724" s="1"/>
      <c r="C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</row>
    <row r="725" spans="1:67" x14ac:dyDescent="0.35">
      <c r="A725" s="1"/>
      <c r="B725" s="1"/>
      <c r="C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</row>
    <row r="726" spans="1:67" x14ac:dyDescent="0.35">
      <c r="A726" s="1"/>
      <c r="B726" s="1"/>
      <c r="C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</row>
    <row r="727" spans="1:67" x14ac:dyDescent="0.35">
      <c r="A727" s="1"/>
      <c r="B727" s="1"/>
      <c r="C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</row>
    <row r="728" spans="1:67" x14ac:dyDescent="0.35">
      <c r="A728" s="1"/>
      <c r="B728" s="1"/>
      <c r="C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</row>
    <row r="729" spans="1:67" x14ac:dyDescent="0.35">
      <c r="A729" s="1"/>
      <c r="B729" s="1"/>
      <c r="C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</row>
    <row r="730" spans="1:67" x14ac:dyDescent="0.35">
      <c r="A730" s="1"/>
      <c r="B730" s="1"/>
      <c r="C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</row>
    <row r="731" spans="1:67" x14ac:dyDescent="0.35">
      <c r="A731" s="1"/>
      <c r="B731" s="1"/>
      <c r="C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</row>
    <row r="732" spans="1:67" x14ac:dyDescent="0.35">
      <c r="A732" s="1"/>
      <c r="B732" s="1"/>
      <c r="C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</row>
    <row r="733" spans="1:67" x14ac:dyDescent="0.35">
      <c r="A733" s="1"/>
      <c r="B733" s="1"/>
      <c r="C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</row>
    <row r="734" spans="1:67" x14ac:dyDescent="0.35">
      <c r="A734" s="1"/>
      <c r="B734" s="1"/>
      <c r="C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</row>
    <row r="735" spans="1:67" x14ac:dyDescent="0.35">
      <c r="A735" s="1"/>
      <c r="B735" s="1"/>
      <c r="C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</row>
    <row r="736" spans="1:67" x14ac:dyDescent="0.35">
      <c r="A736" s="1"/>
      <c r="B736" s="1"/>
      <c r="C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</row>
    <row r="737" spans="1:67" x14ac:dyDescent="0.35">
      <c r="A737" s="1"/>
      <c r="B737" s="1"/>
      <c r="C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</row>
    <row r="738" spans="1:67" x14ac:dyDescent="0.35">
      <c r="A738" s="1"/>
      <c r="B738" s="1"/>
      <c r="C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</row>
    <row r="739" spans="1:67" x14ac:dyDescent="0.35">
      <c r="A739" s="1"/>
      <c r="B739" s="1"/>
      <c r="C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</row>
    <row r="740" spans="1:67" x14ac:dyDescent="0.35">
      <c r="A740" s="1"/>
      <c r="B740" s="1"/>
      <c r="C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</row>
    <row r="741" spans="1:67" x14ac:dyDescent="0.35">
      <c r="A741" s="1"/>
      <c r="B741" s="1"/>
      <c r="C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</row>
    <row r="742" spans="1:67" x14ac:dyDescent="0.35">
      <c r="A742" s="1"/>
      <c r="B742" s="1"/>
      <c r="C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</row>
    <row r="743" spans="1:67" x14ac:dyDescent="0.35">
      <c r="A743" s="1"/>
      <c r="B743" s="1"/>
      <c r="C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</row>
    <row r="744" spans="1:67" x14ac:dyDescent="0.35">
      <c r="A744" s="1"/>
      <c r="B744" s="1"/>
      <c r="C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</row>
    <row r="745" spans="1:67" x14ac:dyDescent="0.35">
      <c r="A745" s="1"/>
      <c r="B745" s="1"/>
      <c r="C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</row>
    <row r="746" spans="1:67" x14ac:dyDescent="0.35">
      <c r="A746" s="1"/>
      <c r="B746" s="1"/>
      <c r="C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</row>
    <row r="747" spans="1:67" x14ac:dyDescent="0.35">
      <c r="A747" s="1"/>
      <c r="B747" s="1"/>
      <c r="C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</row>
    <row r="748" spans="1:67" x14ac:dyDescent="0.35">
      <c r="A748" s="1"/>
      <c r="B748" s="1"/>
      <c r="C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</row>
    <row r="749" spans="1:67" x14ac:dyDescent="0.35">
      <c r="A749" s="1"/>
      <c r="B749" s="1"/>
      <c r="C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</row>
    <row r="750" spans="1:67" x14ac:dyDescent="0.35">
      <c r="A750" s="1"/>
      <c r="B750" s="1"/>
      <c r="C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</row>
    <row r="751" spans="1:67" x14ac:dyDescent="0.35">
      <c r="A751" s="1"/>
      <c r="B751" s="1"/>
      <c r="C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</row>
    <row r="752" spans="1:67" x14ac:dyDescent="0.35">
      <c r="A752" s="1"/>
      <c r="B752" s="1"/>
      <c r="C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</row>
    <row r="753" spans="1:67" x14ac:dyDescent="0.35">
      <c r="A753" s="1"/>
      <c r="B753" s="1"/>
      <c r="C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</row>
    <row r="754" spans="1:67" x14ac:dyDescent="0.35">
      <c r="A754" s="1"/>
      <c r="B754" s="1"/>
      <c r="C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</row>
    <row r="755" spans="1:67" x14ac:dyDescent="0.35">
      <c r="A755" s="1"/>
      <c r="B755" s="1"/>
      <c r="C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</row>
    <row r="756" spans="1:67" x14ac:dyDescent="0.35">
      <c r="A756" s="1"/>
      <c r="B756" s="1"/>
      <c r="C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</row>
    <row r="757" spans="1:67" x14ac:dyDescent="0.35">
      <c r="A757" s="1"/>
      <c r="B757" s="1"/>
      <c r="C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</row>
    <row r="758" spans="1:67" x14ac:dyDescent="0.35">
      <c r="A758" s="1"/>
      <c r="B758" s="1"/>
      <c r="C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</row>
    <row r="759" spans="1:67" x14ac:dyDescent="0.35">
      <c r="A759" s="1"/>
      <c r="B759" s="1"/>
      <c r="C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</row>
    <row r="760" spans="1:67" x14ac:dyDescent="0.35">
      <c r="A760" s="1"/>
      <c r="B760" s="1"/>
      <c r="C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</row>
    <row r="761" spans="1:67" x14ac:dyDescent="0.35">
      <c r="A761" s="1"/>
      <c r="B761" s="1"/>
      <c r="C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</row>
    <row r="762" spans="1:67" x14ac:dyDescent="0.35">
      <c r="A762" s="1"/>
      <c r="B762" s="1"/>
      <c r="C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</row>
    <row r="763" spans="1:67" x14ac:dyDescent="0.35">
      <c r="A763" s="1"/>
      <c r="B763" s="1"/>
      <c r="C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</row>
    <row r="764" spans="1:67" x14ac:dyDescent="0.35">
      <c r="A764" s="1"/>
      <c r="B764" s="1"/>
      <c r="C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</row>
    <row r="765" spans="1:67" x14ac:dyDescent="0.35">
      <c r="A765" s="1"/>
      <c r="B765" s="1"/>
      <c r="C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</row>
    <row r="766" spans="1:67" x14ac:dyDescent="0.35">
      <c r="A766" s="1"/>
      <c r="B766" s="1"/>
      <c r="C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</row>
    <row r="767" spans="1:67" x14ac:dyDescent="0.35">
      <c r="A767" s="1"/>
      <c r="B767" s="1"/>
      <c r="C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</row>
    <row r="768" spans="1:67" x14ac:dyDescent="0.35">
      <c r="A768" s="1"/>
      <c r="B768" s="1"/>
      <c r="C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</row>
    <row r="769" spans="1:67" x14ac:dyDescent="0.35">
      <c r="A769" s="1"/>
      <c r="B769" s="1"/>
      <c r="C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</row>
    <row r="770" spans="1:67" x14ac:dyDescent="0.35">
      <c r="A770" s="1"/>
      <c r="B770" s="1"/>
      <c r="C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</row>
    <row r="771" spans="1:67" x14ac:dyDescent="0.35">
      <c r="A771" s="1"/>
      <c r="B771" s="1"/>
      <c r="C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</row>
    <row r="772" spans="1:67" x14ac:dyDescent="0.35">
      <c r="A772" s="1"/>
      <c r="B772" s="1"/>
      <c r="C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</row>
    <row r="773" spans="1:67" x14ac:dyDescent="0.35">
      <c r="A773" s="1"/>
      <c r="B773" s="1"/>
      <c r="C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</row>
    <row r="774" spans="1:67" x14ac:dyDescent="0.35">
      <c r="A774" s="1"/>
      <c r="B774" s="1"/>
      <c r="C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</row>
    <row r="775" spans="1:67" x14ac:dyDescent="0.35">
      <c r="A775" s="1"/>
      <c r="B775" s="1"/>
      <c r="C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</row>
    <row r="776" spans="1:67" x14ac:dyDescent="0.35">
      <c r="A776" s="1"/>
      <c r="B776" s="1"/>
      <c r="C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</row>
    <row r="777" spans="1:67" x14ac:dyDescent="0.35">
      <c r="A777" s="1"/>
      <c r="B777" s="1"/>
      <c r="C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</row>
    <row r="778" spans="1:67" x14ac:dyDescent="0.35">
      <c r="A778" s="1"/>
      <c r="B778" s="1"/>
      <c r="C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</row>
    <row r="779" spans="1:67" x14ac:dyDescent="0.35">
      <c r="A779" s="1"/>
      <c r="B779" s="1"/>
      <c r="C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</row>
    <row r="780" spans="1:67" x14ac:dyDescent="0.35">
      <c r="A780" s="1"/>
      <c r="B780" s="1"/>
      <c r="C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</row>
    <row r="781" spans="1:67" x14ac:dyDescent="0.35">
      <c r="A781" s="1"/>
      <c r="B781" s="1"/>
      <c r="C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</row>
    <row r="782" spans="1:67" x14ac:dyDescent="0.35">
      <c r="A782" s="1"/>
      <c r="B782" s="1"/>
      <c r="C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</row>
    <row r="783" spans="1:67" x14ac:dyDescent="0.35">
      <c r="A783" s="1"/>
      <c r="B783" s="1"/>
      <c r="C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</row>
    <row r="784" spans="1:67" x14ac:dyDescent="0.35">
      <c r="A784" s="1"/>
      <c r="B784" s="1"/>
      <c r="C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</row>
    <row r="785" spans="1:67" x14ac:dyDescent="0.35">
      <c r="A785" s="1"/>
      <c r="B785" s="1"/>
      <c r="C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</row>
    <row r="786" spans="1:67" x14ac:dyDescent="0.35">
      <c r="A786" s="1"/>
      <c r="B786" s="1"/>
      <c r="C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</row>
    <row r="787" spans="1:67" x14ac:dyDescent="0.35">
      <c r="A787" s="1"/>
      <c r="B787" s="1"/>
      <c r="C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</row>
    <row r="788" spans="1:67" x14ac:dyDescent="0.35">
      <c r="A788" s="1"/>
      <c r="B788" s="1"/>
      <c r="C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</row>
    <row r="789" spans="1:67" x14ac:dyDescent="0.35">
      <c r="A789" s="1"/>
      <c r="B789" s="1"/>
      <c r="C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</row>
    <row r="790" spans="1:67" x14ac:dyDescent="0.35">
      <c r="A790" s="1"/>
      <c r="B790" s="1"/>
      <c r="C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</row>
    <row r="791" spans="1:67" x14ac:dyDescent="0.35">
      <c r="A791" s="1"/>
      <c r="B791" s="1"/>
      <c r="C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</row>
    <row r="792" spans="1:67" x14ac:dyDescent="0.35">
      <c r="A792" s="1"/>
      <c r="B792" s="1"/>
      <c r="C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</row>
    <row r="793" spans="1:67" x14ac:dyDescent="0.35">
      <c r="A793" s="1"/>
      <c r="B793" s="1"/>
      <c r="C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</row>
    <row r="794" spans="1:67" x14ac:dyDescent="0.35">
      <c r="A794" s="1"/>
      <c r="B794" s="1"/>
      <c r="C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</row>
    <row r="795" spans="1:67" x14ac:dyDescent="0.35">
      <c r="A795" s="1"/>
      <c r="B795" s="1"/>
      <c r="C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</row>
    <row r="796" spans="1:67" x14ac:dyDescent="0.35">
      <c r="A796" s="1"/>
      <c r="B796" s="1"/>
      <c r="C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</row>
    <row r="797" spans="1:67" x14ac:dyDescent="0.35">
      <c r="A797" s="1"/>
      <c r="B797" s="1"/>
      <c r="C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</row>
    <row r="798" spans="1:67" x14ac:dyDescent="0.35">
      <c r="A798" s="1"/>
      <c r="B798" s="1"/>
      <c r="C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</row>
    <row r="799" spans="1:67" x14ac:dyDescent="0.35">
      <c r="A799" s="1"/>
      <c r="B799" s="1"/>
      <c r="C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</row>
    <row r="800" spans="1:67" x14ac:dyDescent="0.35">
      <c r="A800" s="1"/>
      <c r="B800" s="1"/>
      <c r="C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</row>
    <row r="801" spans="1:67" x14ac:dyDescent="0.35">
      <c r="A801" s="1"/>
      <c r="B801" s="1"/>
      <c r="C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</row>
    <row r="802" spans="1:67" x14ac:dyDescent="0.35">
      <c r="A802" s="1"/>
      <c r="B802" s="1"/>
      <c r="C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</row>
    <row r="803" spans="1:67" x14ac:dyDescent="0.35">
      <c r="A803" s="1"/>
      <c r="B803" s="1"/>
      <c r="C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</row>
    <row r="804" spans="1:67" x14ac:dyDescent="0.35">
      <c r="A804" s="1"/>
      <c r="B804" s="1"/>
      <c r="C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</row>
    <row r="805" spans="1:67" x14ac:dyDescent="0.35">
      <c r="A805" s="1"/>
      <c r="B805" s="1"/>
      <c r="C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</row>
    <row r="806" spans="1:67" x14ac:dyDescent="0.35">
      <c r="A806" s="1"/>
      <c r="B806" s="1"/>
      <c r="C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</row>
    <row r="807" spans="1:67" x14ac:dyDescent="0.35">
      <c r="A807" s="1"/>
      <c r="B807" s="1"/>
      <c r="C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</row>
    <row r="808" spans="1:67" x14ac:dyDescent="0.35">
      <c r="A808" s="1"/>
      <c r="B808" s="1"/>
      <c r="C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</row>
    <row r="809" spans="1:67" x14ac:dyDescent="0.35">
      <c r="A809" s="1"/>
      <c r="B809" s="1"/>
      <c r="C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</row>
    <row r="810" spans="1:67" x14ac:dyDescent="0.35">
      <c r="A810" s="1"/>
      <c r="B810" s="1"/>
      <c r="C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</row>
    <row r="811" spans="1:67" x14ac:dyDescent="0.35">
      <c r="A811" s="1"/>
      <c r="B811" s="1"/>
      <c r="C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</row>
    <row r="812" spans="1:67" x14ac:dyDescent="0.35">
      <c r="A812" s="1"/>
      <c r="B812" s="1"/>
      <c r="C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</row>
    <row r="813" spans="1:67" x14ac:dyDescent="0.35">
      <c r="A813" s="1"/>
      <c r="B813" s="1"/>
      <c r="C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</row>
    <row r="814" spans="1:67" x14ac:dyDescent="0.35">
      <c r="A814" s="1"/>
      <c r="B814" s="1"/>
      <c r="C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</row>
    <row r="815" spans="1:67" x14ac:dyDescent="0.35">
      <c r="A815" s="1"/>
      <c r="B815" s="1"/>
      <c r="C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</row>
    <row r="816" spans="1:67" x14ac:dyDescent="0.35">
      <c r="A816" s="1"/>
      <c r="B816" s="1"/>
      <c r="C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</row>
    <row r="817" spans="1:67" x14ac:dyDescent="0.35">
      <c r="A817" s="1"/>
      <c r="B817" s="1"/>
      <c r="C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</row>
    <row r="818" spans="1:67" x14ac:dyDescent="0.35">
      <c r="A818" s="1"/>
      <c r="B818" s="1"/>
      <c r="C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</row>
    <row r="819" spans="1:67" x14ac:dyDescent="0.35">
      <c r="A819" s="1"/>
      <c r="B819" s="1"/>
      <c r="C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</row>
    <row r="820" spans="1:67" x14ac:dyDescent="0.35">
      <c r="A820" s="1"/>
      <c r="B820" s="1"/>
      <c r="C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</row>
    <row r="821" spans="1:67" x14ac:dyDescent="0.35">
      <c r="A821" s="1"/>
      <c r="B821" s="1"/>
      <c r="C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</row>
    <row r="822" spans="1:67" x14ac:dyDescent="0.35">
      <c r="A822" s="1"/>
      <c r="B822" s="1"/>
      <c r="C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</row>
    <row r="823" spans="1:67" x14ac:dyDescent="0.35">
      <c r="A823" s="1"/>
      <c r="B823" s="1"/>
      <c r="C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</row>
    <row r="824" spans="1:67" x14ac:dyDescent="0.35">
      <c r="A824" s="1"/>
      <c r="B824" s="1"/>
      <c r="C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</row>
    <row r="825" spans="1:67" x14ac:dyDescent="0.35">
      <c r="A825" s="1"/>
      <c r="B825" s="1"/>
      <c r="C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</row>
    <row r="826" spans="1:67" x14ac:dyDescent="0.35">
      <c r="A826" s="1"/>
      <c r="B826" s="1"/>
      <c r="C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</row>
    <row r="827" spans="1:67" x14ac:dyDescent="0.35">
      <c r="A827" s="1"/>
      <c r="B827" s="1"/>
      <c r="C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</row>
    <row r="828" spans="1:67" x14ac:dyDescent="0.35">
      <c r="A828" s="1"/>
      <c r="B828" s="1"/>
      <c r="C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</row>
    <row r="829" spans="1:67" x14ac:dyDescent="0.35">
      <c r="A829" s="1"/>
      <c r="B829" s="1"/>
      <c r="C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</row>
    <row r="830" spans="1:67" x14ac:dyDescent="0.35">
      <c r="A830" s="1"/>
      <c r="B830" s="1"/>
      <c r="C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</row>
    <row r="831" spans="1:67" x14ac:dyDescent="0.35">
      <c r="A831" s="1"/>
      <c r="B831" s="1"/>
      <c r="C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</row>
    <row r="832" spans="1:67" x14ac:dyDescent="0.35">
      <c r="A832" s="1"/>
      <c r="B832" s="1"/>
      <c r="C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</row>
    <row r="833" spans="1:67" x14ac:dyDescent="0.35">
      <c r="A833" s="1"/>
      <c r="B833" s="1"/>
      <c r="C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</row>
    <row r="834" spans="1:67" x14ac:dyDescent="0.35">
      <c r="A834" s="1"/>
      <c r="B834" s="1"/>
      <c r="C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</row>
    <row r="835" spans="1:67" x14ac:dyDescent="0.35">
      <c r="A835" s="1"/>
      <c r="B835" s="1"/>
      <c r="C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</row>
    <row r="836" spans="1:67" x14ac:dyDescent="0.35">
      <c r="A836" s="1"/>
      <c r="B836" s="1"/>
      <c r="C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</row>
    <row r="837" spans="1:67" x14ac:dyDescent="0.35">
      <c r="A837" s="1"/>
      <c r="B837" s="1"/>
      <c r="C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</row>
    <row r="838" spans="1:67" x14ac:dyDescent="0.35">
      <c r="A838" s="1"/>
      <c r="B838" s="1"/>
      <c r="C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</row>
    <row r="839" spans="1:67" x14ac:dyDescent="0.35">
      <c r="A839" s="1"/>
      <c r="B839" s="1"/>
      <c r="C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</row>
    <row r="840" spans="1:67" x14ac:dyDescent="0.35">
      <c r="A840" s="1"/>
      <c r="B840" s="1"/>
      <c r="C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</row>
    <row r="841" spans="1:67" x14ac:dyDescent="0.35">
      <c r="A841" s="1"/>
      <c r="B841" s="1"/>
      <c r="C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</row>
    <row r="842" spans="1:67" x14ac:dyDescent="0.35">
      <c r="A842" s="1"/>
      <c r="B842" s="1"/>
      <c r="C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</row>
    <row r="843" spans="1:67" x14ac:dyDescent="0.35">
      <c r="A843" s="1"/>
      <c r="B843" s="1"/>
      <c r="C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</row>
    <row r="844" spans="1:67" x14ac:dyDescent="0.35">
      <c r="A844" s="1"/>
      <c r="B844" s="1"/>
      <c r="C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</row>
    <row r="845" spans="1:67" x14ac:dyDescent="0.35">
      <c r="A845" s="1"/>
      <c r="B845" s="1"/>
      <c r="C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</row>
    <row r="846" spans="1:67" x14ac:dyDescent="0.35">
      <c r="A846" s="1"/>
      <c r="B846" s="1"/>
      <c r="C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</row>
    <row r="847" spans="1:67" x14ac:dyDescent="0.35">
      <c r="A847" s="1"/>
      <c r="B847" s="1"/>
      <c r="C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</row>
    <row r="848" spans="1:67" x14ac:dyDescent="0.35">
      <c r="A848" s="1"/>
      <c r="B848" s="1"/>
      <c r="C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</row>
    <row r="849" spans="1:67" x14ac:dyDescent="0.35">
      <c r="A849" s="1"/>
      <c r="B849" s="1"/>
      <c r="C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</row>
    <row r="850" spans="1:67" x14ac:dyDescent="0.35">
      <c r="A850" s="1"/>
      <c r="B850" s="1"/>
      <c r="C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</row>
    <row r="851" spans="1:67" x14ac:dyDescent="0.35">
      <c r="A851" s="1"/>
      <c r="B851" s="1"/>
      <c r="C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</row>
    <row r="852" spans="1:67" x14ac:dyDescent="0.35">
      <c r="A852" s="1"/>
      <c r="B852" s="1"/>
      <c r="C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</row>
    <row r="853" spans="1:67" x14ac:dyDescent="0.35">
      <c r="A853" s="1"/>
      <c r="B853" s="1"/>
      <c r="C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</row>
    <row r="854" spans="1:67" x14ac:dyDescent="0.35">
      <c r="A854" s="1"/>
      <c r="B854" s="1"/>
      <c r="C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</row>
    <row r="855" spans="1:67" x14ac:dyDescent="0.35">
      <c r="A855" s="1"/>
      <c r="B855" s="1"/>
      <c r="C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</row>
    <row r="856" spans="1:67" x14ac:dyDescent="0.35">
      <c r="A856" s="1"/>
      <c r="B856" s="1"/>
      <c r="C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</row>
    <row r="857" spans="1:67" x14ac:dyDescent="0.35">
      <c r="A857" s="1"/>
      <c r="B857" s="1"/>
      <c r="C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</row>
    <row r="858" spans="1:67" x14ac:dyDescent="0.35">
      <c r="A858" s="1"/>
      <c r="B858" s="1"/>
      <c r="C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</row>
    <row r="859" spans="1:67" x14ac:dyDescent="0.35">
      <c r="A859" s="1"/>
      <c r="B859" s="1"/>
      <c r="C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</row>
    <row r="860" spans="1:67" x14ac:dyDescent="0.35">
      <c r="A860" s="1"/>
      <c r="B860" s="1"/>
      <c r="C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</row>
    <row r="861" spans="1:67" x14ac:dyDescent="0.35">
      <c r="A861" s="1"/>
      <c r="B861" s="1"/>
      <c r="C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</row>
    <row r="862" spans="1:67" x14ac:dyDescent="0.35">
      <c r="A862" s="1"/>
      <c r="B862" s="1"/>
      <c r="C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</row>
    <row r="863" spans="1:67" x14ac:dyDescent="0.35">
      <c r="A863" s="1"/>
      <c r="B863" s="1"/>
      <c r="C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</row>
    <row r="864" spans="1:67" x14ac:dyDescent="0.35">
      <c r="A864" s="1"/>
      <c r="B864" s="1"/>
      <c r="C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</row>
    <row r="865" spans="1:67" x14ac:dyDescent="0.35">
      <c r="A865" s="1"/>
      <c r="B865" s="1"/>
      <c r="C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</row>
    <row r="866" spans="1:67" x14ac:dyDescent="0.35">
      <c r="A866" s="1"/>
      <c r="B866" s="1"/>
      <c r="C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</row>
    <row r="867" spans="1:67" x14ac:dyDescent="0.35">
      <c r="A867" s="1"/>
      <c r="B867" s="1"/>
      <c r="C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</row>
    <row r="868" spans="1:67" x14ac:dyDescent="0.35">
      <c r="A868" s="1"/>
      <c r="B868" s="1"/>
      <c r="C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</row>
    <row r="869" spans="1:67" x14ac:dyDescent="0.35">
      <c r="A869" s="1"/>
      <c r="B869" s="1"/>
      <c r="C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</row>
    <row r="870" spans="1:67" x14ac:dyDescent="0.35">
      <c r="A870" s="1"/>
      <c r="B870" s="1"/>
      <c r="C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</row>
    <row r="871" spans="1:67" x14ac:dyDescent="0.35">
      <c r="A871" s="1"/>
      <c r="B871" s="1"/>
      <c r="C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</row>
    <row r="872" spans="1:67" x14ac:dyDescent="0.35">
      <c r="A872" s="1"/>
      <c r="B872" s="1"/>
      <c r="C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</row>
    <row r="873" spans="1:67" x14ac:dyDescent="0.35">
      <c r="A873" s="1"/>
      <c r="B873" s="1"/>
      <c r="C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</row>
    <row r="874" spans="1:67" x14ac:dyDescent="0.35">
      <c r="A874" s="1"/>
      <c r="B874" s="1"/>
      <c r="C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</row>
    <row r="875" spans="1:67" x14ac:dyDescent="0.35">
      <c r="A875" s="1"/>
      <c r="B875" s="1"/>
      <c r="C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</row>
    <row r="876" spans="1:67" x14ac:dyDescent="0.35">
      <c r="A876" s="1"/>
      <c r="B876" s="1"/>
      <c r="C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</row>
    <row r="877" spans="1:67" x14ac:dyDescent="0.35">
      <c r="A877" s="1"/>
      <c r="B877" s="1"/>
      <c r="C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</row>
    <row r="878" spans="1:67" x14ac:dyDescent="0.35">
      <c r="A878" s="1"/>
      <c r="B878" s="1"/>
      <c r="C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</row>
    <row r="879" spans="1:67" x14ac:dyDescent="0.35">
      <c r="A879" s="1"/>
      <c r="B879" s="1"/>
      <c r="C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</row>
    <row r="880" spans="1:67" x14ac:dyDescent="0.35">
      <c r="A880" s="1"/>
      <c r="B880" s="1"/>
      <c r="C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</row>
    <row r="881" spans="1:67" x14ac:dyDescent="0.35">
      <c r="A881" s="1"/>
      <c r="B881" s="1"/>
      <c r="C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</row>
    <row r="882" spans="1:67" x14ac:dyDescent="0.35">
      <c r="A882" s="1"/>
      <c r="B882" s="1"/>
      <c r="C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</row>
    <row r="883" spans="1:67" x14ac:dyDescent="0.35">
      <c r="A883" s="1"/>
      <c r="B883" s="1"/>
      <c r="C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</row>
    <row r="884" spans="1:67" x14ac:dyDescent="0.35">
      <c r="A884" s="1"/>
      <c r="B884" s="1"/>
      <c r="C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</row>
    <row r="885" spans="1:67" x14ac:dyDescent="0.35">
      <c r="A885" s="1"/>
      <c r="B885" s="1"/>
      <c r="C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</row>
    <row r="886" spans="1:67" x14ac:dyDescent="0.35">
      <c r="A886" s="1"/>
      <c r="B886" s="1"/>
      <c r="C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</row>
    <row r="887" spans="1:67" x14ac:dyDescent="0.35">
      <c r="A887" s="1"/>
      <c r="B887" s="1"/>
      <c r="C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</row>
    <row r="888" spans="1:67" x14ac:dyDescent="0.35">
      <c r="A888" s="1"/>
      <c r="B888" s="1"/>
      <c r="C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</row>
    <row r="889" spans="1:67" x14ac:dyDescent="0.35">
      <c r="A889" s="1"/>
      <c r="B889" s="1"/>
      <c r="C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</row>
    <row r="890" spans="1:67" x14ac:dyDescent="0.35">
      <c r="A890" s="1"/>
      <c r="B890" s="1"/>
      <c r="C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</row>
    <row r="891" spans="1:67" x14ac:dyDescent="0.35">
      <c r="A891" s="1"/>
      <c r="B891" s="1"/>
      <c r="C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</row>
    <row r="892" spans="1:67" x14ac:dyDescent="0.35">
      <c r="A892" s="1"/>
      <c r="B892" s="1"/>
      <c r="C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</row>
    <row r="893" spans="1:67" x14ac:dyDescent="0.35">
      <c r="A893" s="1"/>
      <c r="B893" s="1"/>
      <c r="C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</row>
    <row r="894" spans="1:67" x14ac:dyDescent="0.35">
      <c r="A894" s="1"/>
      <c r="B894" s="1"/>
      <c r="C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</row>
    <row r="895" spans="1:67" x14ac:dyDescent="0.35">
      <c r="A895" s="1"/>
      <c r="B895" s="1"/>
      <c r="C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</row>
    <row r="896" spans="1:67" x14ac:dyDescent="0.35">
      <c r="A896" s="1"/>
      <c r="B896" s="1"/>
      <c r="C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</row>
    <row r="897" spans="1:67" x14ac:dyDescent="0.35">
      <c r="A897" s="1"/>
      <c r="B897" s="1"/>
      <c r="C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</row>
    <row r="898" spans="1:67" x14ac:dyDescent="0.35">
      <c r="A898" s="1"/>
      <c r="B898" s="1"/>
      <c r="C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</row>
    <row r="899" spans="1:67" x14ac:dyDescent="0.35">
      <c r="A899" s="1"/>
      <c r="B899" s="1"/>
      <c r="C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</row>
    <row r="900" spans="1:67" x14ac:dyDescent="0.35">
      <c r="A900" s="1"/>
      <c r="B900" s="1"/>
      <c r="C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</row>
    <row r="901" spans="1:67" x14ac:dyDescent="0.35">
      <c r="A901" s="1"/>
      <c r="B901" s="1"/>
      <c r="C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</row>
    <row r="902" spans="1:67" x14ac:dyDescent="0.35">
      <c r="A902" s="1"/>
      <c r="B902" s="1"/>
      <c r="C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</row>
    <row r="903" spans="1:67" x14ac:dyDescent="0.35">
      <c r="A903" s="1"/>
      <c r="B903" s="1"/>
      <c r="C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</row>
    <row r="904" spans="1:67" x14ac:dyDescent="0.35">
      <c r="A904" s="1"/>
      <c r="B904" s="1"/>
      <c r="C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</row>
    <row r="905" spans="1:67" x14ac:dyDescent="0.35">
      <c r="A905" s="1"/>
      <c r="B905" s="1"/>
      <c r="C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</row>
    <row r="906" spans="1:67" x14ac:dyDescent="0.35">
      <c r="A906" s="1"/>
      <c r="B906" s="1"/>
      <c r="C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</row>
    <row r="907" spans="1:67" x14ac:dyDescent="0.35">
      <c r="A907" s="1"/>
      <c r="B907" s="1"/>
      <c r="C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</row>
    <row r="908" spans="1:67" x14ac:dyDescent="0.35">
      <c r="A908" s="1"/>
      <c r="B908" s="1"/>
      <c r="C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</row>
    <row r="909" spans="1:67" x14ac:dyDescent="0.35">
      <c r="A909" s="1"/>
      <c r="B909" s="1"/>
      <c r="C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</row>
    <row r="910" spans="1:67" x14ac:dyDescent="0.35">
      <c r="A910" s="1"/>
      <c r="B910" s="1"/>
      <c r="C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</row>
    <row r="911" spans="1:67" x14ac:dyDescent="0.35">
      <c r="A911" s="1"/>
      <c r="B911" s="1"/>
      <c r="C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</row>
    <row r="912" spans="1:67" x14ac:dyDescent="0.35">
      <c r="A912" s="1"/>
      <c r="B912" s="1"/>
      <c r="C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</row>
    <row r="913" spans="1:67" x14ac:dyDescent="0.35">
      <c r="A913" s="1"/>
      <c r="B913" s="1"/>
      <c r="C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</row>
    <row r="914" spans="1:67" x14ac:dyDescent="0.35">
      <c r="A914" s="1"/>
      <c r="B914" s="1"/>
      <c r="C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</row>
    <row r="915" spans="1:67" x14ac:dyDescent="0.35">
      <c r="A915" s="1"/>
      <c r="B915" s="1"/>
      <c r="C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</row>
    <row r="916" spans="1:67" x14ac:dyDescent="0.35">
      <c r="A916" s="1"/>
      <c r="B916" s="1"/>
      <c r="C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</row>
    <row r="917" spans="1:67" x14ac:dyDescent="0.35">
      <c r="A917" s="1"/>
      <c r="B917" s="1"/>
      <c r="C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</row>
    <row r="918" spans="1:67" x14ac:dyDescent="0.35">
      <c r="A918" s="1"/>
      <c r="B918" s="1"/>
      <c r="C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</row>
    <row r="919" spans="1:67" x14ac:dyDescent="0.35">
      <c r="A919" s="1"/>
      <c r="B919" s="1"/>
      <c r="C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</row>
    <row r="920" spans="1:67" x14ac:dyDescent="0.35">
      <c r="A920" s="1"/>
      <c r="B920" s="1"/>
      <c r="C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</row>
    <row r="921" spans="1:67" x14ac:dyDescent="0.35">
      <c r="A921" s="1"/>
      <c r="B921" s="1"/>
      <c r="C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</row>
    <row r="922" spans="1:67" x14ac:dyDescent="0.35">
      <c r="A922" s="1"/>
      <c r="B922" s="1"/>
      <c r="C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</row>
    <row r="923" spans="1:67" x14ac:dyDescent="0.35">
      <c r="A923" s="1"/>
      <c r="B923" s="1"/>
      <c r="C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</row>
    <row r="924" spans="1:67" x14ac:dyDescent="0.35">
      <c r="A924" s="1"/>
      <c r="B924" s="1"/>
      <c r="C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</row>
    <row r="925" spans="1:67" x14ac:dyDescent="0.35">
      <c r="A925" s="1"/>
      <c r="B925" s="1"/>
      <c r="C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</row>
    <row r="926" spans="1:67" x14ac:dyDescent="0.35">
      <c r="A926" s="1"/>
      <c r="B926" s="1"/>
      <c r="C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</row>
    <row r="927" spans="1:67" x14ac:dyDescent="0.35">
      <c r="A927" s="1"/>
      <c r="B927" s="1"/>
      <c r="C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</row>
    <row r="928" spans="1:67" x14ac:dyDescent="0.35">
      <c r="A928" s="1"/>
      <c r="B928" s="1"/>
      <c r="C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</row>
    <row r="929" spans="1:67" x14ac:dyDescent="0.35">
      <c r="A929" s="1"/>
      <c r="B929" s="1"/>
      <c r="C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</row>
    <row r="930" spans="1:67" x14ac:dyDescent="0.35">
      <c r="A930" s="1"/>
      <c r="B930" s="1"/>
      <c r="C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</row>
    <row r="931" spans="1:67" x14ac:dyDescent="0.35">
      <c r="A931" s="1"/>
      <c r="B931" s="1"/>
      <c r="C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</row>
    <row r="932" spans="1:67" x14ac:dyDescent="0.35">
      <c r="A932" s="1"/>
      <c r="B932" s="1"/>
      <c r="C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</row>
    <row r="933" spans="1:67" x14ac:dyDescent="0.35">
      <c r="A933" s="1"/>
      <c r="B933" s="1"/>
      <c r="C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</row>
    <row r="934" spans="1:67" x14ac:dyDescent="0.35">
      <c r="A934" s="1"/>
      <c r="B934" s="1"/>
      <c r="C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</row>
    <row r="935" spans="1:67" x14ac:dyDescent="0.35">
      <c r="A935" s="1"/>
      <c r="B935" s="1"/>
      <c r="C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</row>
    <row r="936" spans="1:67" x14ac:dyDescent="0.35">
      <c r="A936" s="1"/>
      <c r="B936" s="1"/>
      <c r="C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</row>
    <row r="937" spans="1:67" x14ac:dyDescent="0.35">
      <c r="A937" s="1"/>
      <c r="B937" s="1"/>
      <c r="C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</row>
    <row r="938" spans="1:67" x14ac:dyDescent="0.35">
      <c r="A938" s="1"/>
      <c r="B938" s="1"/>
      <c r="C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</row>
    <row r="939" spans="1:67" x14ac:dyDescent="0.35">
      <c r="A939" s="1"/>
      <c r="B939" s="1"/>
      <c r="C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</row>
    <row r="940" spans="1:67" x14ac:dyDescent="0.35">
      <c r="A940" s="1"/>
      <c r="B940" s="1"/>
      <c r="C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</row>
    <row r="941" spans="1:67" x14ac:dyDescent="0.35">
      <c r="A941" s="1"/>
      <c r="B941" s="1"/>
      <c r="C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</row>
    <row r="942" spans="1:67" x14ac:dyDescent="0.35">
      <c r="A942" s="1"/>
      <c r="B942" s="1"/>
      <c r="C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</row>
    <row r="943" spans="1:67" x14ac:dyDescent="0.35">
      <c r="A943" s="1"/>
      <c r="B943" s="1"/>
      <c r="C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</row>
    <row r="944" spans="1:67" x14ac:dyDescent="0.35">
      <c r="A944" s="1"/>
      <c r="B944" s="1"/>
      <c r="C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</row>
    <row r="945" spans="1:67" x14ac:dyDescent="0.35">
      <c r="A945" s="1"/>
      <c r="B945" s="1"/>
      <c r="C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</row>
    <row r="946" spans="1:67" x14ac:dyDescent="0.35">
      <c r="A946" s="1"/>
      <c r="B946" s="1"/>
      <c r="C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</row>
    <row r="947" spans="1:67" x14ac:dyDescent="0.35">
      <c r="A947" s="1"/>
      <c r="B947" s="1"/>
      <c r="C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</row>
    <row r="948" spans="1:67" x14ac:dyDescent="0.35">
      <c r="A948" s="1"/>
      <c r="B948" s="1"/>
      <c r="C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</row>
    <row r="949" spans="1:67" x14ac:dyDescent="0.35">
      <c r="A949" s="1"/>
      <c r="B949" s="1"/>
      <c r="C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</row>
    <row r="950" spans="1:67" x14ac:dyDescent="0.35">
      <c r="A950" s="1"/>
      <c r="B950" s="1"/>
      <c r="C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</row>
    <row r="951" spans="1:67" x14ac:dyDescent="0.35">
      <c r="A951" s="1"/>
      <c r="B951" s="1"/>
      <c r="C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</row>
    <row r="952" spans="1:67" x14ac:dyDescent="0.35">
      <c r="A952" s="1"/>
      <c r="B952" s="1"/>
      <c r="C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</row>
    <row r="953" spans="1:67" x14ac:dyDescent="0.35">
      <c r="A953" s="1"/>
      <c r="B953" s="1"/>
      <c r="C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</row>
    <row r="954" spans="1:67" x14ac:dyDescent="0.35">
      <c r="A954" s="1"/>
      <c r="B954" s="1"/>
      <c r="C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</row>
    <row r="955" spans="1:67" x14ac:dyDescent="0.35">
      <c r="A955" s="1"/>
      <c r="B955" s="1"/>
      <c r="C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</row>
    <row r="956" spans="1:67" x14ac:dyDescent="0.35">
      <c r="A956" s="1"/>
      <c r="B956" s="1"/>
      <c r="C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</row>
    <row r="957" spans="1:67" x14ac:dyDescent="0.35">
      <c r="A957" s="1"/>
      <c r="B957" s="1"/>
      <c r="C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</row>
    <row r="958" spans="1:67" x14ac:dyDescent="0.35">
      <c r="A958" s="1"/>
      <c r="B958" s="1"/>
      <c r="C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</row>
    <row r="959" spans="1:67" x14ac:dyDescent="0.35">
      <c r="A959" s="1"/>
      <c r="B959" s="1"/>
      <c r="C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</row>
    <row r="960" spans="1:67" x14ac:dyDescent="0.35">
      <c r="A960" s="1"/>
      <c r="B960" s="1"/>
      <c r="C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</row>
    <row r="961" spans="1:67" x14ac:dyDescent="0.35">
      <c r="A961" s="1"/>
      <c r="B961" s="1"/>
      <c r="C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</row>
    <row r="962" spans="1:67" x14ac:dyDescent="0.35">
      <c r="A962" s="1"/>
      <c r="B962" s="1"/>
      <c r="C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</row>
    <row r="963" spans="1:67" x14ac:dyDescent="0.35">
      <c r="A963" s="1"/>
      <c r="B963" s="1"/>
      <c r="C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</row>
    <row r="964" spans="1:67" x14ac:dyDescent="0.35">
      <c r="A964" s="1"/>
      <c r="B964" s="1"/>
      <c r="C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</row>
    <row r="965" spans="1:67" x14ac:dyDescent="0.35">
      <c r="A965" s="1"/>
      <c r="B965" s="1"/>
      <c r="C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</row>
    <row r="966" spans="1:67" x14ac:dyDescent="0.35">
      <c r="A966" s="1"/>
      <c r="B966" s="1"/>
      <c r="C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</row>
    <row r="967" spans="1:67" x14ac:dyDescent="0.35">
      <c r="A967" s="1"/>
      <c r="B967" s="1"/>
      <c r="C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</row>
    <row r="968" spans="1:67" x14ac:dyDescent="0.35">
      <c r="A968" s="1"/>
      <c r="B968" s="1"/>
      <c r="C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</row>
    <row r="969" spans="1:67" x14ac:dyDescent="0.35">
      <c r="A969" s="1"/>
      <c r="B969" s="1"/>
      <c r="C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</row>
    <row r="970" spans="1:67" x14ac:dyDescent="0.35">
      <c r="A970" s="1"/>
      <c r="B970" s="1"/>
      <c r="C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</row>
    <row r="971" spans="1:67" x14ac:dyDescent="0.35">
      <c r="A971" s="1"/>
      <c r="B971" s="1"/>
      <c r="C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</row>
    <row r="972" spans="1:67" x14ac:dyDescent="0.35">
      <c r="A972" s="1"/>
      <c r="B972" s="1"/>
      <c r="C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</row>
    <row r="973" spans="1:67" x14ac:dyDescent="0.35">
      <c r="A973" s="1"/>
      <c r="B973" s="1"/>
      <c r="C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</row>
    <row r="974" spans="1:67" x14ac:dyDescent="0.35">
      <c r="A974" s="1"/>
      <c r="B974" s="1"/>
      <c r="C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</row>
    <row r="975" spans="1:67" x14ac:dyDescent="0.35">
      <c r="A975" s="1"/>
      <c r="B975" s="1"/>
      <c r="C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</row>
    <row r="976" spans="1:67" x14ac:dyDescent="0.35">
      <c r="A976" s="1"/>
      <c r="B976" s="1"/>
      <c r="C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</row>
    <row r="977" spans="1:67" x14ac:dyDescent="0.35">
      <c r="A977" s="1"/>
      <c r="B977" s="1"/>
      <c r="C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</row>
    <row r="978" spans="1:67" x14ac:dyDescent="0.35">
      <c r="A978" s="1"/>
      <c r="B978" s="1"/>
      <c r="C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</row>
    <row r="979" spans="1:67" x14ac:dyDescent="0.35">
      <c r="A979" s="1"/>
      <c r="B979" s="1"/>
      <c r="C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</row>
    <row r="980" spans="1:67" x14ac:dyDescent="0.35">
      <c r="A980" s="1"/>
      <c r="B980" s="1"/>
      <c r="C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</row>
    <row r="981" spans="1:67" x14ac:dyDescent="0.35">
      <c r="A981" s="1"/>
      <c r="B981" s="1"/>
      <c r="C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</row>
    <row r="982" spans="1:67" x14ac:dyDescent="0.35">
      <c r="A982" s="1"/>
      <c r="B982" s="1"/>
      <c r="C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</row>
    <row r="983" spans="1:67" x14ac:dyDescent="0.35">
      <c r="A983" s="1"/>
      <c r="B983" s="1"/>
      <c r="C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</row>
    <row r="984" spans="1:67" x14ac:dyDescent="0.35">
      <c r="A984" s="1"/>
      <c r="B984" s="1"/>
      <c r="C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</row>
    <row r="985" spans="1:67" x14ac:dyDescent="0.35">
      <c r="A985" s="1"/>
      <c r="B985" s="1"/>
      <c r="C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</row>
    <row r="986" spans="1:67" x14ac:dyDescent="0.35">
      <c r="A986" s="1"/>
      <c r="B986" s="1"/>
      <c r="C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</row>
    <row r="987" spans="1:67" x14ac:dyDescent="0.35">
      <c r="A987" s="1"/>
      <c r="B987" s="1"/>
      <c r="C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</row>
    <row r="988" spans="1:67" x14ac:dyDescent="0.35">
      <c r="A988" s="1"/>
      <c r="B988" s="1"/>
      <c r="C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</row>
    <row r="989" spans="1:67" x14ac:dyDescent="0.35">
      <c r="A989" s="1"/>
      <c r="B989" s="1"/>
      <c r="C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</row>
    <row r="990" spans="1:67" x14ac:dyDescent="0.35">
      <c r="A990" s="1"/>
      <c r="B990" s="1"/>
      <c r="C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</row>
    <row r="991" spans="1:67" x14ac:dyDescent="0.35">
      <c r="A991" s="1"/>
      <c r="B991" s="1"/>
      <c r="C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</row>
    <row r="992" spans="1:67" x14ac:dyDescent="0.35">
      <c r="A992" s="1"/>
      <c r="B992" s="1"/>
      <c r="C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</row>
    <row r="993" spans="1:67" x14ac:dyDescent="0.35">
      <c r="A993" s="1"/>
      <c r="B993" s="1"/>
      <c r="C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</row>
    <row r="994" spans="1:67" x14ac:dyDescent="0.35">
      <c r="A994" s="1"/>
      <c r="B994" s="1"/>
      <c r="C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</row>
    <row r="995" spans="1:67" x14ac:dyDescent="0.35">
      <c r="A995" s="1"/>
      <c r="B995" s="1"/>
      <c r="C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</row>
    <row r="996" spans="1:67" x14ac:dyDescent="0.35">
      <c r="A996" s="1"/>
      <c r="B996" s="1"/>
      <c r="C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</row>
    <row r="997" spans="1:67" x14ac:dyDescent="0.35">
      <c r="A997" s="1"/>
      <c r="B997" s="1"/>
      <c r="C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</row>
    <row r="998" spans="1:67" x14ac:dyDescent="0.35">
      <c r="A998" s="1"/>
      <c r="B998" s="1"/>
      <c r="C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</row>
    <row r="999" spans="1:67" x14ac:dyDescent="0.35">
      <c r="A999" s="1"/>
      <c r="B999" s="1"/>
      <c r="C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</row>
    <row r="1000" spans="1:67" x14ac:dyDescent="0.35">
      <c r="A1000" s="1"/>
      <c r="B1000" s="1"/>
      <c r="C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</row>
    <row r="1001" spans="1:67" x14ac:dyDescent="0.35">
      <c r="A1001" s="1"/>
      <c r="B1001" s="1"/>
      <c r="C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</row>
    <row r="1002" spans="1:67" x14ac:dyDescent="0.35">
      <c r="A1002" s="1"/>
      <c r="B1002" s="1"/>
      <c r="C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</row>
    <row r="1003" spans="1:67" x14ac:dyDescent="0.35">
      <c r="A1003" s="1"/>
      <c r="B1003" s="1"/>
      <c r="C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</row>
    <row r="1004" spans="1:67" x14ac:dyDescent="0.35">
      <c r="A1004" s="1"/>
      <c r="B1004" s="1"/>
      <c r="C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</row>
    <row r="1005" spans="1:67" x14ac:dyDescent="0.35">
      <c r="A1005" s="1"/>
      <c r="B1005" s="1"/>
      <c r="C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</row>
    <row r="1006" spans="1:67" x14ac:dyDescent="0.35">
      <c r="A1006" s="1"/>
      <c r="B1006" s="1"/>
      <c r="C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</row>
    <row r="1007" spans="1:67" x14ac:dyDescent="0.35">
      <c r="A1007" s="1"/>
      <c r="B1007" s="1"/>
      <c r="C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</row>
    <row r="1008" spans="1:67" x14ac:dyDescent="0.35">
      <c r="A1008" s="1"/>
      <c r="B1008" s="1"/>
      <c r="C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</row>
    <row r="1009" spans="1:67" x14ac:dyDescent="0.35">
      <c r="A1009" s="1"/>
      <c r="B1009" s="1"/>
      <c r="C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</row>
    <row r="1010" spans="1:67" x14ac:dyDescent="0.35">
      <c r="A1010" s="1"/>
      <c r="B1010" s="1"/>
      <c r="C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</row>
    <row r="1011" spans="1:67" x14ac:dyDescent="0.35">
      <c r="A1011" s="1"/>
      <c r="B1011" s="1"/>
      <c r="C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</row>
    <row r="1012" spans="1:67" x14ac:dyDescent="0.35">
      <c r="A1012" s="1"/>
      <c r="B1012" s="1"/>
      <c r="C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</row>
    <row r="1013" spans="1:67" x14ac:dyDescent="0.35">
      <c r="A1013" s="1"/>
      <c r="B1013" s="1"/>
      <c r="C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</row>
    <row r="1014" spans="1:67" x14ac:dyDescent="0.35">
      <c r="A1014" s="1"/>
      <c r="B1014" s="1"/>
      <c r="C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</row>
    <row r="1015" spans="1:67" x14ac:dyDescent="0.35">
      <c r="A1015" s="1"/>
      <c r="B1015" s="1"/>
      <c r="C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</row>
    <row r="1016" spans="1:67" x14ac:dyDescent="0.35">
      <c r="A1016" s="1"/>
      <c r="B1016" s="1"/>
      <c r="C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</row>
    <row r="1017" spans="1:67" x14ac:dyDescent="0.35">
      <c r="A1017" s="1"/>
      <c r="B1017" s="1"/>
      <c r="C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</row>
    <row r="1018" spans="1:67" x14ac:dyDescent="0.35">
      <c r="A1018" s="1"/>
      <c r="B1018" s="1"/>
      <c r="C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</row>
    <row r="1019" spans="1:67" x14ac:dyDescent="0.35">
      <c r="A1019" s="1"/>
      <c r="B1019" s="1"/>
      <c r="C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</row>
    <row r="1020" spans="1:67" x14ac:dyDescent="0.35">
      <c r="A1020" s="1"/>
      <c r="B1020" s="1"/>
      <c r="C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</row>
    <row r="1021" spans="1:67" x14ac:dyDescent="0.35">
      <c r="A1021" s="1"/>
      <c r="B1021" s="1"/>
      <c r="C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</row>
    <row r="1022" spans="1:67" x14ac:dyDescent="0.35">
      <c r="A1022" s="1"/>
      <c r="B1022" s="1"/>
      <c r="C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</row>
    <row r="1023" spans="1:67" x14ac:dyDescent="0.35">
      <c r="A1023" s="1"/>
      <c r="B1023" s="1"/>
      <c r="C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</row>
    <row r="1024" spans="1:67" x14ac:dyDescent="0.35">
      <c r="A1024" s="1"/>
      <c r="B1024" s="1"/>
      <c r="C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</row>
    <row r="1025" spans="1:67" x14ac:dyDescent="0.35">
      <c r="A1025" s="1"/>
      <c r="B1025" s="1"/>
      <c r="C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</row>
    <row r="1026" spans="1:67" x14ac:dyDescent="0.35">
      <c r="A1026" s="1"/>
      <c r="B1026" s="1"/>
      <c r="C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</row>
    <row r="1027" spans="1:67" x14ac:dyDescent="0.35">
      <c r="A1027" s="1"/>
      <c r="B1027" s="1"/>
      <c r="C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</row>
    <row r="1028" spans="1:67" x14ac:dyDescent="0.35">
      <c r="A1028" s="1"/>
      <c r="B1028" s="1"/>
      <c r="C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</row>
    <row r="1029" spans="1:67" x14ac:dyDescent="0.35">
      <c r="A1029" s="1"/>
      <c r="B1029" s="1"/>
      <c r="C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</row>
    <row r="1030" spans="1:67" x14ac:dyDescent="0.35">
      <c r="A1030" s="1"/>
      <c r="B1030" s="1"/>
      <c r="C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</row>
    <row r="1031" spans="1:67" x14ac:dyDescent="0.35">
      <c r="A1031" s="1"/>
      <c r="B1031" s="1"/>
      <c r="C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</row>
    <row r="1032" spans="1:67" x14ac:dyDescent="0.35">
      <c r="A1032" s="1"/>
      <c r="B1032" s="1"/>
      <c r="C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</row>
    <row r="1033" spans="1:67" x14ac:dyDescent="0.35">
      <c r="A1033" s="1"/>
      <c r="B1033" s="1"/>
      <c r="C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</row>
    <row r="1034" spans="1:67" x14ac:dyDescent="0.35">
      <c r="A1034" s="1"/>
      <c r="B1034" s="1"/>
      <c r="C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</row>
    <row r="1035" spans="1:67" x14ac:dyDescent="0.35">
      <c r="A1035" s="1"/>
      <c r="B1035" s="1"/>
      <c r="C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</row>
    <row r="1036" spans="1:67" x14ac:dyDescent="0.35">
      <c r="A1036" s="1"/>
      <c r="B1036" s="1"/>
      <c r="C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</row>
    <row r="1037" spans="1:67" x14ac:dyDescent="0.35">
      <c r="A1037" s="1"/>
      <c r="B1037" s="1"/>
      <c r="C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</row>
    <row r="1038" spans="1:67" x14ac:dyDescent="0.35">
      <c r="A1038" s="1"/>
      <c r="B1038" s="1"/>
      <c r="C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</row>
    <row r="1039" spans="1:67" x14ac:dyDescent="0.35">
      <c r="A1039" s="1"/>
      <c r="B1039" s="1"/>
      <c r="C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</row>
    <row r="1040" spans="1:67" x14ac:dyDescent="0.35">
      <c r="A1040" s="1"/>
      <c r="B1040" s="1"/>
      <c r="C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</row>
    <row r="1041" spans="1:67" x14ac:dyDescent="0.35">
      <c r="A1041" s="1"/>
      <c r="B1041" s="1"/>
      <c r="C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</row>
    <row r="1042" spans="1:67" x14ac:dyDescent="0.35">
      <c r="A1042" s="1"/>
      <c r="B1042" s="1"/>
      <c r="C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</row>
    <row r="1043" spans="1:67" x14ac:dyDescent="0.35">
      <c r="A1043" s="1"/>
      <c r="B1043" s="1"/>
      <c r="C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</row>
    <row r="1044" spans="1:67" x14ac:dyDescent="0.35">
      <c r="A1044" s="1"/>
      <c r="B1044" s="1"/>
      <c r="C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</row>
    <row r="1045" spans="1:67" x14ac:dyDescent="0.35">
      <c r="A1045" s="1"/>
      <c r="B1045" s="1"/>
      <c r="C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</row>
    <row r="1046" spans="1:67" x14ac:dyDescent="0.35">
      <c r="A1046" s="1"/>
      <c r="B1046" s="1"/>
      <c r="C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</row>
    <row r="1047" spans="1:67" x14ac:dyDescent="0.35">
      <c r="A1047" s="1"/>
      <c r="B1047" s="1"/>
      <c r="C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</row>
    <row r="1048" spans="1:67" x14ac:dyDescent="0.35">
      <c r="A1048" s="1"/>
      <c r="B1048" s="1"/>
      <c r="C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</row>
    <row r="1049" spans="1:67" x14ac:dyDescent="0.35">
      <c r="A1049" s="1"/>
      <c r="B1049" s="1"/>
      <c r="C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</row>
    <row r="1050" spans="1:67" x14ac:dyDescent="0.35">
      <c r="A1050" s="1"/>
      <c r="B1050" s="1"/>
      <c r="C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</row>
    <row r="1051" spans="1:67" x14ac:dyDescent="0.35">
      <c r="A1051" s="1"/>
      <c r="B1051" s="1"/>
      <c r="C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</row>
    <row r="1052" spans="1:67" x14ac:dyDescent="0.35">
      <c r="A1052" s="1"/>
      <c r="B1052" s="1"/>
      <c r="C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</row>
    <row r="1053" spans="1:67" x14ac:dyDescent="0.35">
      <c r="A1053" s="1"/>
      <c r="B1053" s="1"/>
      <c r="C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</row>
    <row r="1054" spans="1:67" x14ac:dyDescent="0.35">
      <c r="A1054" s="1"/>
      <c r="B1054" s="1"/>
      <c r="C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</row>
    <row r="1055" spans="1:67" x14ac:dyDescent="0.35">
      <c r="A1055" s="1"/>
      <c r="B1055" s="1"/>
      <c r="C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</row>
    <row r="1056" spans="1:67" x14ac:dyDescent="0.35">
      <c r="A1056" s="1"/>
      <c r="B1056" s="1"/>
      <c r="C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</row>
    <row r="1057" spans="1:67" x14ac:dyDescent="0.35">
      <c r="A1057" s="1"/>
      <c r="B1057" s="1"/>
      <c r="C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</row>
    <row r="1058" spans="1:67" x14ac:dyDescent="0.35">
      <c r="A1058" s="1"/>
      <c r="B1058" s="1"/>
      <c r="C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</row>
    <row r="1059" spans="1:67" x14ac:dyDescent="0.35">
      <c r="A1059" s="1"/>
      <c r="B1059" s="1"/>
      <c r="C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</row>
    <row r="1060" spans="1:67" x14ac:dyDescent="0.35">
      <c r="A1060" s="1"/>
      <c r="B1060" s="1"/>
      <c r="C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</row>
    <row r="1061" spans="1:67" x14ac:dyDescent="0.35">
      <c r="A1061" s="1"/>
      <c r="B1061" s="1"/>
      <c r="C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</row>
    <row r="1062" spans="1:67" x14ac:dyDescent="0.35">
      <c r="A1062" s="1"/>
      <c r="B1062" s="1"/>
      <c r="C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</row>
    <row r="1063" spans="1:67" x14ac:dyDescent="0.35">
      <c r="A1063" s="1"/>
      <c r="B1063" s="1"/>
      <c r="C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</row>
    <row r="1064" spans="1:67" x14ac:dyDescent="0.35">
      <c r="A1064" s="1"/>
      <c r="B1064" s="1"/>
      <c r="C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</row>
    <row r="1065" spans="1:67" x14ac:dyDescent="0.35">
      <c r="A1065" s="1"/>
      <c r="B1065" s="1"/>
      <c r="C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</row>
    <row r="1066" spans="1:67" x14ac:dyDescent="0.35">
      <c r="A1066" s="1"/>
      <c r="B1066" s="1"/>
      <c r="C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</row>
    <row r="1067" spans="1:67" x14ac:dyDescent="0.35">
      <c r="A1067" s="1"/>
      <c r="B1067" s="1"/>
      <c r="C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</row>
    <row r="1068" spans="1:67" x14ac:dyDescent="0.35">
      <c r="A1068" s="1"/>
      <c r="B1068" s="1"/>
      <c r="C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</row>
    <row r="1069" spans="1:67" x14ac:dyDescent="0.35">
      <c r="A1069" s="1"/>
      <c r="B1069" s="1"/>
      <c r="C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</row>
    <row r="1070" spans="1:67" x14ac:dyDescent="0.35">
      <c r="A1070" s="1"/>
      <c r="B1070" s="1"/>
      <c r="C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</row>
    <row r="1071" spans="1:67" x14ac:dyDescent="0.35">
      <c r="A1071" s="1"/>
      <c r="B1071" s="1"/>
      <c r="C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</row>
    <row r="1072" spans="1:67" x14ac:dyDescent="0.35">
      <c r="A1072" s="1"/>
      <c r="B1072" s="1"/>
      <c r="C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</row>
    <row r="1073" spans="1:67" x14ac:dyDescent="0.35">
      <c r="A1073" s="1"/>
      <c r="B1073" s="1"/>
      <c r="C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</row>
    <row r="1074" spans="1:67" x14ac:dyDescent="0.35">
      <c r="A1074" s="1"/>
      <c r="B1074" s="1"/>
      <c r="C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</row>
    <row r="1075" spans="1:67" x14ac:dyDescent="0.35">
      <c r="A1075" s="1"/>
      <c r="B1075" s="1"/>
      <c r="C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"/>
      <c r="BN1075" s="1"/>
      <c r="BO1075" s="1"/>
    </row>
    <row r="1076" spans="1:67" x14ac:dyDescent="0.35">
      <c r="A1076" s="1"/>
      <c r="B1076" s="1"/>
      <c r="C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"/>
      <c r="BN1076" s="1"/>
      <c r="BO1076" s="1"/>
    </row>
    <row r="1077" spans="1:67" x14ac:dyDescent="0.35">
      <c r="A1077" s="1"/>
      <c r="B1077" s="1"/>
      <c r="C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  <c r="BO1077" s="1"/>
    </row>
    <row r="1078" spans="1:67" x14ac:dyDescent="0.35">
      <c r="A1078" s="1"/>
      <c r="B1078" s="1"/>
      <c r="C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"/>
      <c r="BN1078" s="1"/>
      <c r="BO1078" s="1"/>
    </row>
    <row r="1079" spans="1:67" x14ac:dyDescent="0.35">
      <c r="A1079" s="1"/>
      <c r="B1079" s="1"/>
      <c r="C1079" s="1"/>
      <c r="AV1079" s="1"/>
      <c r="AW1079" s="1"/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K1079" s="1"/>
      <c r="BL1079" s="1"/>
      <c r="BM1079" s="1"/>
      <c r="BN1079" s="1"/>
      <c r="BO1079" s="1"/>
    </row>
    <row r="1080" spans="1:67" x14ac:dyDescent="0.35">
      <c r="A1080" s="1"/>
      <c r="B1080" s="1"/>
      <c r="C1080" s="1"/>
      <c r="AV1080" s="1"/>
      <c r="AW1080" s="1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  <c r="BJ1080" s="1"/>
      <c r="BK1080" s="1"/>
      <c r="BL1080" s="1"/>
      <c r="BM1080" s="1"/>
      <c r="BN1080" s="1"/>
      <c r="BO1080" s="1"/>
    </row>
    <row r="1081" spans="1:67" x14ac:dyDescent="0.35">
      <c r="A1081" s="1"/>
      <c r="B1081" s="1"/>
      <c r="C1081" s="1"/>
      <c r="AV1081" s="1"/>
      <c r="AW1081" s="1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K1081" s="1"/>
      <c r="BL1081" s="1"/>
      <c r="BM1081" s="1"/>
      <c r="BN1081" s="1"/>
      <c r="BO1081" s="1"/>
    </row>
    <row r="1082" spans="1:67" x14ac:dyDescent="0.35">
      <c r="A1082" s="1"/>
      <c r="B1082" s="1"/>
      <c r="C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  <c r="BL1082" s="1"/>
      <c r="BM1082" s="1"/>
      <c r="BN1082" s="1"/>
      <c r="BO1082" s="1"/>
    </row>
    <row r="1083" spans="1:67" x14ac:dyDescent="0.35">
      <c r="A1083" s="1"/>
      <c r="B1083" s="1"/>
      <c r="C1083" s="1"/>
      <c r="AV1083" s="1"/>
      <c r="AW1083" s="1"/>
      <c r="AX1083" s="1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  <c r="BJ1083" s="1"/>
      <c r="BK1083" s="1"/>
      <c r="BL1083" s="1"/>
      <c r="BM1083" s="1"/>
      <c r="BN1083" s="1"/>
      <c r="BO1083" s="1"/>
    </row>
    <row r="1084" spans="1:67" x14ac:dyDescent="0.35">
      <c r="A1084" s="1"/>
      <c r="B1084" s="1"/>
      <c r="C1084" s="1"/>
      <c r="AV1084" s="1"/>
      <c r="AW1084" s="1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  <c r="BJ1084" s="1"/>
      <c r="BK1084" s="1"/>
      <c r="BL1084" s="1"/>
      <c r="BM1084" s="1"/>
      <c r="BN1084" s="1"/>
      <c r="BO1084" s="1"/>
    </row>
    <row r="1085" spans="1:67" x14ac:dyDescent="0.35">
      <c r="A1085" s="1"/>
      <c r="B1085" s="1"/>
      <c r="C1085" s="1"/>
      <c r="AV1085" s="1"/>
      <c r="AW1085" s="1"/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K1085" s="1"/>
      <c r="BL1085" s="1"/>
      <c r="BM1085" s="1"/>
      <c r="BN1085" s="1"/>
      <c r="BO1085" s="1"/>
    </row>
    <row r="1086" spans="1:67" x14ac:dyDescent="0.35">
      <c r="A1086" s="1"/>
      <c r="B1086" s="1"/>
      <c r="C1086" s="1"/>
      <c r="AV1086" s="1"/>
      <c r="AW1086" s="1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  <c r="BJ1086" s="1"/>
      <c r="BK1086" s="1"/>
      <c r="BL1086" s="1"/>
      <c r="BM1086" s="1"/>
      <c r="BN1086" s="1"/>
      <c r="BO1086" s="1"/>
    </row>
    <row r="1087" spans="1:67" x14ac:dyDescent="0.35">
      <c r="A1087" s="1"/>
      <c r="B1087" s="1"/>
      <c r="C1087" s="1"/>
      <c r="AV1087" s="1"/>
      <c r="AW1087" s="1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K1087" s="1"/>
      <c r="BL1087" s="1"/>
      <c r="BM1087" s="1"/>
      <c r="BN1087" s="1"/>
      <c r="BO1087" s="1"/>
    </row>
    <row r="1088" spans="1:67" x14ac:dyDescent="0.35">
      <c r="A1088" s="1"/>
      <c r="B1088" s="1"/>
      <c r="C1088" s="1"/>
      <c r="AV1088" s="1"/>
      <c r="AW1088" s="1"/>
      <c r="AX1088" s="1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  <c r="BJ1088" s="1"/>
      <c r="BK1088" s="1"/>
      <c r="BL1088" s="1"/>
      <c r="BM1088" s="1"/>
      <c r="BN1088" s="1"/>
      <c r="BO1088" s="1"/>
    </row>
    <row r="1089" spans="1:67" x14ac:dyDescent="0.35">
      <c r="A1089" s="1"/>
      <c r="B1089" s="1"/>
      <c r="C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1"/>
      <c r="BL1089" s="1"/>
      <c r="BM1089" s="1"/>
      <c r="BN1089" s="1"/>
      <c r="BO1089" s="1"/>
    </row>
    <row r="1090" spans="1:67" x14ac:dyDescent="0.35">
      <c r="A1090" s="1"/>
      <c r="B1090" s="1"/>
      <c r="C1090" s="1"/>
      <c r="AV1090" s="1"/>
      <c r="AW1090" s="1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K1090" s="1"/>
      <c r="BL1090" s="1"/>
      <c r="BM1090" s="1"/>
      <c r="BN1090" s="1"/>
      <c r="BO1090" s="1"/>
    </row>
    <row r="1091" spans="1:67" x14ac:dyDescent="0.35">
      <c r="A1091" s="1"/>
      <c r="B1091" s="1"/>
      <c r="C1091" s="1"/>
      <c r="AV1091" s="1"/>
      <c r="AW1091" s="1"/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  <c r="BJ1091" s="1"/>
      <c r="BK1091" s="1"/>
      <c r="BL1091" s="1"/>
      <c r="BM1091" s="1"/>
      <c r="BN1091" s="1"/>
      <c r="BO1091" s="1"/>
    </row>
    <row r="1092" spans="1:67" x14ac:dyDescent="0.35">
      <c r="A1092" s="1"/>
      <c r="B1092" s="1"/>
      <c r="C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1"/>
      <c r="BL1092" s="1"/>
      <c r="BM1092" s="1"/>
      <c r="BN1092" s="1"/>
      <c r="BO1092" s="1"/>
    </row>
    <row r="1093" spans="1:67" x14ac:dyDescent="0.35">
      <c r="A1093" s="1"/>
      <c r="B1093" s="1"/>
      <c r="C1093" s="1"/>
      <c r="AV1093" s="1"/>
      <c r="AW1093" s="1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  <c r="BJ1093" s="1"/>
      <c r="BK1093" s="1"/>
      <c r="BL1093" s="1"/>
      <c r="BM1093" s="1"/>
      <c r="BN1093" s="1"/>
      <c r="BO1093" s="1"/>
    </row>
    <row r="1094" spans="1:67" x14ac:dyDescent="0.35">
      <c r="A1094" s="1"/>
      <c r="B1094" s="1"/>
      <c r="C1094" s="1"/>
      <c r="AV1094" s="1"/>
      <c r="AW1094" s="1"/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K1094" s="1"/>
      <c r="BL1094" s="1"/>
      <c r="BM1094" s="1"/>
      <c r="BN1094" s="1"/>
      <c r="BO1094" s="1"/>
    </row>
    <row r="1095" spans="1:67" x14ac:dyDescent="0.35">
      <c r="A1095" s="1"/>
      <c r="B1095" s="1"/>
      <c r="C1095" s="1"/>
      <c r="AV1095" s="1"/>
      <c r="AW1095" s="1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  <c r="BJ1095" s="1"/>
      <c r="BK1095" s="1"/>
      <c r="BL1095" s="1"/>
      <c r="BM1095" s="1"/>
      <c r="BN1095" s="1"/>
      <c r="BO1095" s="1"/>
    </row>
    <row r="1096" spans="1:67" x14ac:dyDescent="0.35">
      <c r="A1096" s="1"/>
      <c r="B1096" s="1"/>
      <c r="C1096" s="1"/>
      <c r="AV1096" s="1"/>
      <c r="AW1096" s="1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  <c r="BJ1096" s="1"/>
      <c r="BK1096" s="1"/>
      <c r="BL1096" s="1"/>
      <c r="BM1096" s="1"/>
      <c r="BN1096" s="1"/>
      <c r="BO1096" s="1"/>
    </row>
    <row r="1097" spans="1:67" x14ac:dyDescent="0.35">
      <c r="A1097" s="1"/>
      <c r="B1097" s="1"/>
      <c r="C1097" s="1"/>
      <c r="AV1097" s="1"/>
      <c r="AW1097" s="1"/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  <c r="BJ1097" s="1"/>
      <c r="BK1097" s="1"/>
      <c r="BL1097" s="1"/>
      <c r="BM1097" s="1"/>
      <c r="BN1097" s="1"/>
      <c r="BO1097" s="1"/>
    </row>
    <row r="1098" spans="1:67" x14ac:dyDescent="0.35">
      <c r="A1098" s="1"/>
      <c r="B1098" s="1"/>
      <c r="C1098" s="1"/>
      <c r="AV1098" s="1"/>
      <c r="AW1098" s="1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  <c r="BJ1098" s="1"/>
      <c r="BK1098" s="1"/>
      <c r="BL1098" s="1"/>
      <c r="BM1098" s="1"/>
      <c r="BN1098" s="1"/>
      <c r="BO1098" s="1"/>
    </row>
    <row r="1099" spans="1:67" x14ac:dyDescent="0.35">
      <c r="A1099" s="1"/>
      <c r="B1099" s="1"/>
      <c r="C1099" s="1"/>
      <c r="AV1099" s="1"/>
      <c r="AW1099" s="1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  <c r="BJ1099" s="1"/>
      <c r="BK1099" s="1"/>
      <c r="BL1099" s="1"/>
      <c r="BM1099" s="1"/>
      <c r="BN1099" s="1"/>
      <c r="BO1099" s="1"/>
    </row>
    <row r="1100" spans="1:67" x14ac:dyDescent="0.35">
      <c r="A1100" s="1"/>
      <c r="B1100" s="1"/>
      <c r="C1100" s="1"/>
      <c r="AV1100" s="1"/>
      <c r="AW1100" s="1"/>
      <c r="AX1100" s="1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  <c r="BJ1100" s="1"/>
      <c r="BK1100" s="1"/>
      <c r="BL1100" s="1"/>
      <c r="BM1100" s="1"/>
      <c r="BN1100" s="1"/>
      <c r="BO1100" s="1"/>
    </row>
    <row r="1101" spans="1:67" x14ac:dyDescent="0.35">
      <c r="A1101" s="1"/>
      <c r="B1101" s="1"/>
      <c r="C1101" s="1"/>
      <c r="AV1101" s="1"/>
      <c r="AW1101" s="1"/>
      <c r="AX1101" s="1"/>
      <c r="AY1101" s="1"/>
      <c r="AZ1101" s="1"/>
      <c r="BA1101" s="1"/>
      <c r="BB1101" s="1"/>
      <c r="BC1101" s="1"/>
      <c r="BD1101" s="1"/>
      <c r="BE1101" s="1"/>
      <c r="BF1101" s="1"/>
      <c r="BG1101" s="1"/>
      <c r="BH1101" s="1"/>
      <c r="BI1101" s="1"/>
      <c r="BJ1101" s="1"/>
      <c r="BK1101" s="1"/>
      <c r="BL1101" s="1"/>
      <c r="BM1101" s="1"/>
      <c r="BN1101" s="1"/>
      <c r="BO1101" s="1"/>
    </row>
    <row r="1102" spans="1:67" x14ac:dyDescent="0.35">
      <c r="A1102" s="1"/>
      <c r="B1102" s="1"/>
      <c r="C1102" s="1"/>
      <c r="AV1102" s="1"/>
      <c r="AW1102" s="1"/>
      <c r="AX1102" s="1"/>
      <c r="AY1102" s="1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  <c r="BJ1102" s="1"/>
      <c r="BK1102" s="1"/>
      <c r="BL1102" s="1"/>
      <c r="BM1102" s="1"/>
      <c r="BN1102" s="1"/>
      <c r="BO1102" s="1"/>
    </row>
    <row r="1103" spans="1:67" x14ac:dyDescent="0.35">
      <c r="A1103" s="1"/>
      <c r="B1103" s="1"/>
      <c r="C1103" s="1"/>
      <c r="AV1103" s="1"/>
      <c r="AW1103" s="1"/>
      <c r="AX1103" s="1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  <c r="BJ1103" s="1"/>
      <c r="BK1103" s="1"/>
      <c r="BL1103" s="1"/>
      <c r="BM1103" s="1"/>
      <c r="BN1103" s="1"/>
      <c r="BO1103" s="1"/>
    </row>
    <row r="1104" spans="1:67" x14ac:dyDescent="0.35">
      <c r="A1104" s="1"/>
      <c r="B1104" s="1"/>
      <c r="C1104" s="1"/>
      <c r="AV1104" s="1"/>
      <c r="AW1104" s="1"/>
      <c r="AX1104" s="1"/>
      <c r="AY1104" s="1"/>
      <c r="AZ1104" s="1"/>
      <c r="BA1104" s="1"/>
      <c r="BB1104" s="1"/>
      <c r="BC1104" s="1"/>
      <c r="BD1104" s="1"/>
      <c r="BE1104" s="1"/>
      <c r="BF1104" s="1"/>
      <c r="BG1104" s="1"/>
      <c r="BH1104" s="1"/>
      <c r="BI1104" s="1"/>
      <c r="BJ1104" s="1"/>
      <c r="BK1104" s="1"/>
      <c r="BL1104" s="1"/>
      <c r="BM1104" s="1"/>
      <c r="BN1104" s="1"/>
      <c r="BO1104" s="1"/>
    </row>
    <row r="1105" spans="1:67" x14ac:dyDescent="0.35">
      <c r="A1105" s="1"/>
      <c r="B1105" s="1"/>
      <c r="C1105" s="1"/>
      <c r="AV1105" s="1"/>
      <c r="AW1105" s="1"/>
      <c r="AX1105" s="1"/>
      <c r="AY1105" s="1"/>
      <c r="AZ1105" s="1"/>
      <c r="BA1105" s="1"/>
      <c r="BB1105" s="1"/>
      <c r="BC1105" s="1"/>
      <c r="BD1105" s="1"/>
      <c r="BE1105" s="1"/>
      <c r="BF1105" s="1"/>
      <c r="BG1105" s="1"/>
      <c r="BH1105" s="1"/>
      <c r="BI1105" s="1"/>
      <c r="BJ1105" s="1"/>
      <c r="BK1105" s="1"/>
      <c r="BL1105" s="1"/>
      <c r="BM1105" s="1"/>
      <c r="BN1105" s="1"/>
      <c r="BO1105" s="1"/>
    </row>
    <row r="1106" spans="1:67" x14ac:dyDescent="0.35">
      <c r="A1106" s="1"/>
      <c r="B1106" s="1"/>
      <c r="C1106" s="1"/>
      <c r="AV1106" s="1"/>
      <c r="AW1106" s="1"/>
      <c r="AX1106" s="1"/>
      <c r="AY1106" s="1"/>
      <c r="AZ1106" s="1"/>
      <c r="BA1106" s="1"/>
      <c r="BB1106" s="1"/>
      <c r="BC1106" s="1"/>
      <c r="BD1106" s="1"/>
      <c r="BE1106" s="1"/>
      <c r="BF1106" s="1"/>
      <c r="BG1106" s="1"/>
      <c r="BH1106" s="1"/>
      <c r="BI1106" s="1"/>
      <c r="BJ1106" s="1"/>
      <c r="BK1106" s="1"/>
      <c r="BL1106" s="1"/>
      <c r="BM1106" s="1"/>
      <c r="BN1106" s="1"/>
      <c r="BO1106" s="1"/>
    </row>
    <row r="1107" spans="1:67" x14ac:dyDescent="0.35">
      <c r="A1107" s="1"/>
      <c r="B1107" s="1"/>
      <c r="C1107" s="1"/>
      <c r="AV1107" s="1"/>
      <c r="AW1107" s="1"/>
      <c r="AX1107" s="1"/>
      <c r="AY1107" s="1"/>
      <c r="AZ1107" s="1"/>
      <c r="BA1107" s="1"/>
      <c r="BB1107" s="1"/>
      <c r="BC1107" s="1"/>
      <c r="BD1107" s="1"/>
      <c r="BE1107" s="1"/>
      <c r="BF1107" s="1"/>
      <c r="BG1107" s="1"/>
      <c r="BH1107" s="1"/>
      <c r="BI1107" s="1"/>
      <c r="BJ1107" s="1"/>
      <c r="BK1107" s="1"/>
      <c r="BL1107" s="1"/>
      <c r="BM1107" s="1"/>
      <c r="BN1107" s="1"/>
      <c r="BO1107" s="1"/>
    </row>
    <row r="1108" spans="1:67" x14ac:dyDescent="0.35">
      <c r="A1108" s="1"/>
      <c r="B1108" s="1"/>
      <c r="C1108" s="1"/>
      <c r="AV1108" s="1"/>
      <c r="AW1108" s="1"/>
      <c r="AX1108" s="1"/>
      <c r="AY1108" s="1"/>
      <c r="AZ1108" s="1"/>
      <c r="BA1108" s="1"/>
      <c r="BB1108" s="1"/>
      <c r="BC1108" s="1"/>
      <c r="BD1108" s="1"/>
      <c r="BE1108" s="1"/>
      <c r="BF1108" s="1"/>
      <c r="BG1108" s="1"/>
      <c r="BH1108" s="1"/>
      <c r="BI1108" s="1"/>
      <c r="BJ1108" s="1"/>
      <c r="BK1108" s="1"/>
      <c r="BL1108" s="1"/>
      <c r="BM1108" s="1"/>
      <c r="BN1108" s="1"/>
      <c r="BO1108" s="1"/>
    </row>
    <row r="1109" spans="1:67" x14ac:dyDescent="0.35">
      <c r="A1109" s="1"/>
      <c r="B1109" s="1"/>
      <c r="C1109" s="1"/>
      <c r="AV1109" s="1"/>
      <c r="AW1109" s="1"/>
      <c r="AX1109" s="1"/>
      <c r="AY1109" s="1"/>
      <c r="AZ1109" s="1"/>
      <c r="BA1109" s="1"/>
      <c r="BB1109" s="1"/>
      <c r="BC1109" s="1"/>
      <c r="BD1109" s="1"/>
      <c r="BE1109" s="1"/>
      <c r="BF1109" s="1"/>
      <c r="BG1109" s="1"/>
      <c r="BH1109" s="1"/>
      <c r="BI1109" s="1"/>
      <c r="BJ1109" s="1"/>
      <c r="BK1109" s="1"/>
      <c r="BL1109" s="1"/>
      <c r="BM1109" s="1"/>
      <c r="BN1109" s="1"/>
      <c r="BO1109" s="1"/>
    </row>
    <row r="1110" spans="1:67" x14ac:dyDescent="0.35">
      <c r="A1110" s="1"/>
      <c r="B1110" s="1"/>
      <c r="C1110" s="1"/>
      <c r="AV1110" s="1"/>
      <c r="AW1110" s="1"/>
      <c r="AX1110" s="1"/>
      <c r="AY1110" s="1"/>
      <c r="AZ1110" s="1"/>
      <c r="BA1110" s="1"/>
      <c r="BB1110" s="1"/>
      <c r="BC1110" s="1"/>
      <c r="BD1110" s="1"/>
      <c r="BE1110" s="1"/>
      <c r="BF1110" s="1"/>
      <c r="BG1110" s="1"/>
      <c r="BH1110" s="1"/>
      <c r="BI1110" s="1"/>
      <c r="BJ1110" s="1"/>
      <c r="BK1110" s="1"/>
      <c r="BL1110" s="1"/>
      <c r="BM1110" s="1"/>
      <c r="BN1110" s="1"/>
      <c r="BO1110" s="1"/>
    </row>
    <row r="1111" spans="1:67" x14ac:dyDescent="0.35">
      <c r="A1111" s="1"/>
      <c r="B1111" s="1"/>
      <c r="C1111" s="1"/>
      <c r="AV1111" s="1"/>
      <c r="AW1111" s="1"/>
      <c r="AX1111" s="1"/>
      <c r="AY1111" s="1"/>
      <c r="AZ1111" s="1"/>
      <c r="BA1111" s="1"/>
      <c r="BB1111" s="1"/>
      <c r="BC1111" s="1"/>
      <c r="BD1111" s="1"/>
      <c r="BE1111" s="1"/>
      <c r="BF1111" s="1"/>
      <c r="BG1111" s="1"/>
      <c r="BH1111" s="1"/>
      <c r="BI1111" s="1"/>
      <c r="BJ1111" s="1"/>
      <c r="BK1111" s="1"/>
      <c r="BL1111" s="1"/>
      <c r="BM1111" s="1"/>
      <c r="BN1111" s="1"/>
      <c r="BO1111" s="1"/>
    </row>
    <row r="1112" spans="1:67" x14ac:dyDescent="0.35">
      <c r="A1112" s="1"/>
      <c r="B1112" s="1"/>
      <c r="C1112" s="1"/>
      <c r="AV1112" s="1"/>
      <c r="AW1112" s="1"/>
      <c r="AX1112" s="1"/>
      <c r="AY1112" s="1"/>
      <c r="AZ1112" s="1"/>
      <c r="BA1112" s="1"/>
      <c r="BB1112" s="1"/>
      <c r="BC1112" s="1"/>
      <c r="BD1112" s="1"/>
      <c r="BE1112" s="1"/>
      <c r="BF1112" s="1"/>
      <c r="BG1112" s="1"/>
      <c r="BH1112" s="1"/>
      <c r="BI1112" s="1"/>
      <c r="BJ1112" s="1"/>
      <c r="BK1112" s="1"/>
      <c r="BL1112" s="1"/>
      <c r="BM1112" s="1"/>
      <c r="BN1112" s="1"/>
      <c r="BO1112" s="1"/>
    </row>
    <row r="1113" spans="1:67" x14ac:dyDescent="0.35">
      <c r="A1113" s="1"/>
      <c r="B1113" s="1"/>
      <c r="C1113" s="1"/>
      <c r="AV1113" s="1"/>
      <c r="AW1113" s="1"/>
      <c r="AX1113" s="1"/>
      <c r="AY1113" s="1"/>
      <c r="AZ1113" s="1"/>
      <c r="BA1113" s="1"/>
      <c r="BB1113" s="1"/>
      <c r="BC1113" s="1"/>
      <c r="BD1113" s="1"/>
      <c r="BE1113" s="1"/>
      <c r="BF1113" s="1"/>
      <c r="BG1113" s="1"/>
      <c r="BH1113" s="1"/>
      <c r="BI1113" s="1"/>
      <c r="BJ1113" s="1"/>
      <c r="BK1113" s="1"/>
      <c r="BL1113" s="1"/>
      <c r="BM1113" s="1"/>
      <c r="BN1113" s="1"/>
      <c r="BO1113" s="1"/>
    </row>
    <row r="1114" spans="1:67" x14ac:dyDescent="0.35">
      <c r="A1114" s="1"/>
      <c r="B1114" s="1"/>
      <c r="C1114" s="1"/>
      <c r="AV1114" s="1"/>
      <c r="AW1114" s="1"/>
      <c r="AX1114" s="1"/>
      <c r="AY1114" s="1"/>
      <c r="AZ1114" s="1"/>
      <c r="BA1114" s="1"/>
      <c r="BB1114" s="1"/>
      <c r="BC1114" s="1"/>
      <c r="BD1114" s="1"/>
      <c r="BE1114" s="1"/>
      <c r="BF1114" s="1"/>
      <c r="BG1114" s="1"/>
      <c r="BH1114" s="1"/>
      <c r="BI1114" s="1"/>
      <c r="BJ1114" s="1"/>
      <c r="BK1114" s="1"/>
      <c r="BL1114" s="1"/>
      <c r="BM1114" s="1"/>
      <c r="BN1114" s="1"/>
      <c r="BO1114" s="1"/>
    </row>
    <row r="1115" spans="1:67" x14ac:dyDescent="0.35">
      <c r="A1115" s="1"/>
      <c r="B1115" s="1"/>
      <c r="C1115" s="1"/>
      <c r="AV1115" s="1"/>
      <c r="AW1115" s="1"/>
      <c r="AX1115" s="1"/>
      <c r="AY1115" s="1"/>
      <c r="AZ1115" s="1"/>
      <c r="BA1115" s="1"/>
      <c r="BB1115" s="1"/>
      <c r="BC1115" s="1"/>
      <c r="BD1115" s="1"/>
      <c r="BE1115" s="1"/>
      <c r="BF1115" s="1"/>
      <c r="BG1115" s="1"/>
      <c r="BH1115" s="1"/>
      <c r="BI1115" s="1"/>
      <c r="BJ1115" s="1"/>
      <c r="BK1115" s="1"/>
      <c r="BL1115" s="1"/>
      <c r="BM1115" s="1"/>
      <c r="BN1115" s="1"/>
      <c r="BO1115" s="1"/>
    </row>
    <row r="1116" spans="1:67" x14ac:dyDescent="0.35">
      <c r="A1116" s="1"/>
      <c r="B1116" s="1"/>
      <c r="C1116" s="1"/>
      <c r="AV1116" s="1"/>
      <c r="AW1116" s="1"/>
      <c r="AX1116" s="1"/>
      <c r="AY1116" s="1"/>
      <c r="AZ1116" s="1"/>
      <c r="BA1116" s="1"/>
      <c r="BB1116" s="1"/>
      <c r="BC1116" s="1"/>
      <c r="BD1116" s="1"/>
      <c r="BE1116" s="1"/>
      <c r="BF1116" s="1"/>
      <c r="BG1116" s="1"/>
      <c r="BH1116" s="1"/>
      <c r="BI1116" s="1"/>
      <c r="BJ1116" s="1"/>
      <c r="BK1116" s="1"/>
      <c r="BL1116" s="1"/>
      <c r="BM1116" s="1"/>
      <c r="BN1116" s="1"/>
      <c r="BO1116" s="1"/>
    </row>
    <row r="1117" spans="1:67" x14ac:dyDescent="0.35">
      <c r="A1117" s="1"/>
      <c r="B1117" s="1"/>
      <c r="C1117" s="1"/>
      <c r="AV1117" s="1"/>
      <c r="AW1117" s="1"/>
      <c r="AX1117" s="1"/>
      <c r="AY1117" s="1"/>
      <c r="AZ1117" s="1"/>
      <c r="BA1117" s="1"/>
      <c r="BB1117" s="1"/>
      <c r="BC1117" s="1"/>
      <c r="BD1117" s="1"/>
      <c r="BE1117" s="1"/>
      <c r="BF1117" s="1"/>
      <c r="BG1117" s="1"/>
      <c r="BH1117" s="1"/>
      <c r="BI1117" s="1"/>
      <c r="BJ1117" s="1"/>
      <c r="BK1117" s="1"/>
      <c r="BL1117" s="1"/>
      <c r="BM1117" s="1"/>
      <c r="BN1117" s="1"/>
      <c r="BO1117" s="1"/>
    </row>
    <row r="1118" spans="1:67" x14ac:dyDescent="0.35">
      <c r="A1118" s="1"/>
      <c r="B1118" s="1"/>
      <c r="C1118" s="1"/>
      <c r="AV1118" s="1"/>
      <c r="AW1118" s="1"/>
      <c r="AX1118" s="1"/>
      <c r="AY1118" s="1"/>
      <c r="AZ1118" s="1"/>
      <c r="BA1118" s="1"/>
      <c r="BB1118" s="1"/>
      <c r="BC1118" s="1"/>
      <c r="BD1118" s="1"/>
      <c r="BE1118" s="1"/>
      <c r="BF1118" s="1"/>
      <c r="BG1118" s="1"/>
      <c r="BH1118" s="1"/>
      <c r="BI1118" s="1"/>
      <c r="BJ1118" s="1"/>
      <c r="BK1118" s="1"/>
      <c r="BL1118" s="1"/>
      <c r="BM1118" s="1"/>
      <c r="BN1118" s="1"/>
      <c r="BO1118" s="1"/>
    </row>
    <row r="1119" spans="1:67" x14ac:dyDescent="0.35">
      <c r="A1119" s="1"/>
      <c r="B1119" s="1"/>
      <c r="C1119" s="1"/>
      <c r="AV1119" s="1"/>
      <c r="AW1119" s="1"/>
      <c r="AX1119" s="1"/>
      <c r="AY1119" s="1"/>
      <c r="AZ1119" s="1"/>
      <c r="BA1119" s="1"/>
      <c r="BB1119" s="1"/>
      <c r="BC1119" s="1"/>
      <c r="BD1119" s="1"/>
      <c r="BE1119" s="1"/>
      <c r="BF1119" s="1"/>
      <c r="BG1119" s="1"/>
      <c r="BH1119" s="1"/>
      <c r="BI1119" s="1"/>
      <c r="BJ1119" s="1"/>
      <c r="BK1119" s="1"/>
      <c r="BL1119" s="1"/>
      <c r="BM1119" s="1"/>
      <c r="BN1119" s="1"/>
      <c r="BO1119" s="1"/>
    </row>
    <row r="1120" spans="1:67" x14ac:dyDescent="0.35">
      <c r="A1120" s="1"/>
      <c r="B1120" s="1"/>
      <c r="C1120" s="1"/>
      <c r="AV1120" s="1"/>
      <c r="AW1120" s="1"/>
      <c r="AX1120" s="1"/>
      <c r="AY1120" s="1"/>
      <c r="AZ1120" s="1"/>
      <c r="BA1120" s="1"/>
      <c r="BB1120" s="1"/>
      <c r="BC1120" s="1"/>
      <c r="BD1120" s="1"/>
      <c r="BE1120" s="1"/>
      <c r="BF1120" s="1"/>
      <c r="BG1120" s="1"/>
      <c r="BH1120" s="1"/>
      <c r="BI1120" s="1"/>
      <c r="BJ1120" s="1"/>
      <c r="BK1120" s="1"/>
      <c r="BL1120" s="1"/>
      <c r="BM1120" s="1"/>
      <c r="BN1120" s="1"/>
      <c r="BO1120" s="1"/>
    </row>
    <row r="1121" spans="1:67" x14ac:dyDescent="0.35">
      <c r="A1121" s="1"/>
      <c r="B1121" s="1"/>
      <c r="C1121" s="1"/>
      <c r="AV1121" s="1"/>
      <c r="AW1121" s="1"/>
      <c r="AX1121" s="1"/>
      <c r="AY1121" s="1"/>
      <c r="AZ1121" s="1"/>
      <c r="BA1121" s="1"/>
      <c r="BB1121" s="1"/>
      <c r="BC1121" s="1"/>
      <c r="BD1121" s="1"/>
      <c r="BE1121" s="1"/>
      <c r="BF1121" s="1"/>
      <c r="BG1121" s="1"/>
      <c r="BH1121" s="1"/>
      <c r="BI1121" s="1"/>
      <c r="BJ1121" s="1"/>
      <c r="BK1121" s="1"/>
      <c r="BL1121" s="1"/>
      <c r="BM1121" s="1"/>
      <c r="BN1121" s="1"/>
      <c r="BO1121" s="1"/>
    </row>
    <row r="1122" spans="1:67" x14ac:dyDescent="0.35">
      <c r="A1122" s="1"/>
      <c r="B1122" s="1"/>
      <c r="C1122" s="1"/>
      <c r="AV1122" s="1"/>
      <c r="AW1122" s="1"/>
      <c r="AX1122" s="1"/>
      <c r="AY1122" s="1"/>
      <c r="AZ1122" s="1"/>
      <c r="BA1122" s="1"/>
      <c r="BB1122" s="1"/>
      <c r="BC1122" s="1"/>
      <c r="BD1122" s="1"/>
      <c r="BE1122" s="1"/>
      <c r="BF1122" s="1"/>
      <c r="BG1122" s="1"/>
      <c r="BH1122" s="1"/>
      <c r="BI1122" s="1"/>
      <c r="BJ1122" s="1"/>
      <c r="BK1122" s="1"/>
      <c r="BL1122" s="1"/>
      <c r="BM1122" s="1"/>
      <c r="BN1122" s="1"/>
      <c r="BO1122" s="1"/>
    </row>
    <row r="1123" spans="1:67" x14ac:dyDescent="0.35">
      <c r="A1123" s="1"/>
      <c r="B1123" s="1"/>
      <c r="C1123" s="1"/>
      <c r="AV1123" s="1"/>
      <c r="AW1123" s="1"/>
      <c r="AX1123" s="1"/>
      <c r="AY1123" s="1"/>
      <c r="AZ1123" s="1"/>
      <c r="BA1123" s="1"/>
      <c r="BB1123" s="1"/>
      <c r="BC1123" s="1"/>
      <c r="BD1123" s="1"/>
      <c r="BE1123" s="1"/>
      <c r="BF1123" s="1"/>
      <c r="BG1123" s="1"/>
      <c r="BH1123" s="1"/>
      <c r="BI1123" s="1"/>
      <c r="BJ1123" s="1"/>
      <c r="BK1123" s="1"/>
      <c r="BL1123" s="1"/>
      <c r="BM1123" s="1"/>
      <c r="BN1123" s="1"/>
      <c r="BO1123" s="1"/>
    </row>
    <row r="1124" spans="1:67" x14ac:dyDescent="0.35">
      <c r="A1124" s="1"/>
      <c r="B1124" s="1"/>
      <c r="C1124" s="1"/>
      <c r="AV1124" s="1"/>
      <c r="AW1124" s="1"/>
      <c r="AX1124" s="1"/>
      <c r="AY1124" s="1"/>
      <c r="AZ1124" s="1"/>
      <c r="BA1124" s="1"/>
      <c r="BB1124" s="1"/>
      <c r="BC1124" s="1"/>
      <c r="BD1124" s="1"/>
      <c r="BE1124" s="1"/>
      <c r="BF1124" s="1"/>
      <c r="BG1124" s="1"/>
      <c r="BH1124" s="1"/>
      <c r="BI1124" s="1"/>
      <c r="BJ1124" s="1"/>
      <c r="BK1124" s="1"/>
      <c r="BL1124" s="1"/>
      <c r="BM1124" s="1"/>
      <c r="BN1124" s="1"/>
      <c r="BO1124" s="1"/>
    </row>
    <row r="1125" spans="1:67" x14ac:dyDescent="0.35">
      <c r="A1125" s="1"/>
      <c r="B1125" s="1"/>
      <c r="C1125" s="1"/>
      <c r="AV1125" s="1"/>
      <c r="AW1125" s="1"/>
      <c r="AX1125" s="1"/>
      <c r="AY1125" s="1"/>
      <c r="AZ1125" s="1"/>
      <c r="BA1125" s="1"/>
      <c r="BB1125" s="1"/>
      <c r="BC1125" s="1"/>
      <c r="BD1125" s="1"/>
      <c r="BE1125" s="1"/>
      <c r="BF1125" s="1"/>
      <c r="BG1125" s="1"/>
      <c r="BH1125" s="1"/>
      <c r="BI1125" s="1"/>
      <c r="BJ1125" s="1"/>
      <c r="BK1125" s="1"/>
      <c r="BL1125" s="1"/>
      <c r="BM1125" s="1"/>
      <c r="BN1125" s="1"/>
      <c r="BO1125" s="1"/>
    </row>
    <row r="1126" spans="1:67" x14ac:dyDescent="0.35">
      <c r="A1126" s="1"/>
      <c r="B1126" s="1"/>
      <c r="C1126" s="1"/>
      <c r="AV1126" s="1"/>
      <c r="AW1126" s="1"/>
      <c r="AX1126" s="1"/>
      <c r="AY1126" s="1"/>
      <c r="AZ1126" s="1"/>
      <c r="BA1126" s="1"/>
      <c r="BB1126" s="1"/>
      <c r="BC1126" s="1"/>
      <c r="BD1126" s="1"/>
      <c r="BE1126" s="1"/>
      <c r="BF1126" s="1"/>
      <c r="BG1126" s="1"/>
      <c r="BH1126" s="1"/>
      <c r="BI1126" s="1"/>
      <c r="BJ1126" s="1"/>
      <c r="BK1126" s="1"/>
      <c r="BL1126" s="1"/>
      <c r="BM1126" s="1"/>
      <c r="BN1126" s="1"/>
      <c r="BO1126" s="1"/>
    </row>
    <row r="1127" spans="1:67" x14ac:dyDescent="0.35">
      <c r="A1127" s="1"/>
      <c r="B1127" s="1"/>
      <c r="C1127" s="1"/>
      <c r="AV1127" s="1"/>
      <c r="AW1127" s="1"/>
      <c r="AX1127" s="1"/>
      <c r="AY1127" s="1"/>
      <c r="AZ1127" s="1"/>
      <c r="BA1127" s="1"/>
      <c r="BB1127" s="1"/>
      <c r="BC1127" s="1"/>
      <c r="BD1127" s="1"/>
      <c r="BE1127" s="1"/>
      <c r="BF1127" s="1"/>
      <c r="BG1127" s="1"/>
      <c r="BH1127" s="1"/>
      <c r="BI1127" s="1"/>
      <c r="BJ1127" s="1"/>
      <c r="BK1127" s="1"/>
      <c r="BL1127" s="1"/>
      <c r="BM1127" s="1"/>
      <c r="BN1127" s="1"/>
      <c r="BO1127" s="1"/>
    </row>
    <row r="1128" spans="1:67" x14ac:dyDescent="0.35">
      <c r="A1128" s="1"/>
      <c r="B1128" s="1"/>
      <c r="C1128" s="1"/>
      <c r="AV1128" s="1"/>
      <c r="AW1128" s="1"/>
      <c r="AX1128" s="1"/>
      <c r="AY1128" s="1"/>
      <c r="AZ1128" s="1"/>
      <c r="BA1128" s="1"/>
      <c r="BB1128" s="1"/>
      <c r="BC1128" s="1"/>
      <c r="BD1128" s="1"/>
      <c r="BE1128" s="1"/>
      <c r="BF1128" s="1"/>
      <c r="BG1128" s="1"/>
      <c r="BH1128" s="1"/>
      <c r="BI1128" s="1"/>
      <c r="BJ1128" s="1"/>
      <c r="BK1128" s="1"/>
      <c r="BL1128" s="1"/>
      <c r="BM1128" s="1"/>
      <c r="BN1128" s="1"/>
      <c r="BO1128" s="1"/>
    </row>
    <row r="1129" spans="1:67" x14ac:dyDescent="0.35">
      <c r="A1129" s="1"/>
      <c r="B1129" s="1"/>
      <c r="C1129" s="1"/>
      <c r="AV1129" s="1"/>
      <c r="AW1129" s="1"/>
      <c r="AX1129" s="1"/>
      <c r="AY1129" s="1"/>
      <c r="AZ1129" s="1"/>
      <c r="BA1129" s="1"/>
      <c r="BB1129" s="1"/>
      <c r="BC1129" s="1"/>
      <c r="BD1129" s="1"/>
      <c r="BE1129" s="1"/>
      <c r="BF1129" s="1"/>
      <c r="BG1129" s="1"/>
      <c r="BH1129" s="1"/>
      <c r="BI1129" s="1"/>
      <c r="BJ1129" s="1"/>
      <c r="BK1129" s="1"/>
      <c r="BL1129" s="1"/>
      <c r="BM1129" s="1"/>
      <c r="BN1129" s="1"/>
      <c r="BO1129" s="1"/>
    </row>
    <row r="1130" spans="1:67" x14ac:dyDescent="0.35">
      <c r="A1130" s="1"/>
      <c r="B1130" s="1"/>
      <c r="C1130" s="1"/>
      <c r="AV1130" s="1"/>
      <c r="AW1130" s="1"/>
      <c r="AX1130" s="1"/>
      <c r="AY1130" s="1"/>
      <c r="AZ1130" s="1"/>
      <c r="BA1130" s="1"/>
      <c r="BB1130" s="1"/>
      <c r="BC1130" s="1"/>
      <c r="BD1130" s="1"/>
      <c r="BE1130" s="1"/>
      <c r="BF1130" s="1"/>
      <c r="BG1130" s="1"/>
      <c r="BH1130" s="1"/>
      <c r="BI1130" s="1"/>
      <c r="BJ1130" s="1"/>
      <c r="BK1130" s="1"/>
      <c r="BL1130" s="1"/>
      <c r="BM1130" s="1"/>
      <c r="BN1130" s="1"/>
      <c r="BO1130" s="1"/>
    </row>
    <row r="1131" spans="1:67" x14ac:dyDescent="0.35">
      <c r="A1131" s="1"/>
      <c r="B1131" s="1"/>
      <c r="C1131" s="1"/>
      <c r="AV1131" s="1"/>
      <c r="AW1131" s="1"/>
      <c r="AX1131" s="1"/>
      <c r="AY1131" s="1"/>
      <c r="AZ1131" s="1"/>
      <c r="BA1131" s="1"/>
      <c r="BB1131" s="1"/>
      <c r="BC1131" s="1"/>
      <c r="BD1131" s="1"/>
      <c r="BE1131" s="1"/>
      <c r="BF1131" s="1"/>
      <c r="BG1131" s="1"/>
      <c r="BH1131" s="1"/>
      <c r="BI1131" s="1"/>
      <c r="BJ1131" s="1"/>
      <c r="BK1131" s="1"/>
      <c r="BL1131" s="1"/>
      <c r="BM1131" s="1"/>
      <c r="BN1131" s="1"/>
      <c r="BO1131" s="1"/>
    </row>
    <row r="1132" spans="1:67" x14ac:dyDescent="0.35">
      <c r="A1132" s="1"/>
      <c r="B1132" s="1"/>
      <c r="C1132" s="1"/>
      <c r="AV1132" s="1"/>
      <c r="AW1132" s="1"/>
      <c r="AX1132" s="1"/>
      <c r="AY1132" s="1"/>
      <c r="AZ1132" s="1"/>
      <c r="BA1132" s="1"/>
      <c r="BB1132" s="1"/>
      <c r="BC1132" s="1"/>
      <c r="BD1132" s="1"/>
      <c r="BE1132" s="1"/>
      <c r="BF1132" s="1"/>
      <c r="BG1132" s="1"/>
      <c r="BH1132" s="1"/>
      <c r="BI1132" s="1"/>
      <c r="BJ1132" s="1"/>
      <c r="BK1132" s="1"/>
      <c r="BL1132" s="1"/>
      <c r="BM1132" s="1"/>
      <c r="BN1132" s="1"/>
      <c r="BO1132" s="1"/>
    </row>
    <row r="1133" spans="1:67" x14ac:dyDescent="0.35">
      <c r="A1133" s="1"/>
      <c r="B1133" s="1"/>
      <c r="C1133" s="1"/>
      <c r="AV1133" s="1"/>
      <c r="AW1133" s="1"/>
      <c r="AX1133" s="1"/>
      <c r="AY1133" s="1"/>
      <c r="AZ1133" s="1"/>
      <c r="BA1133" s="1"/>
      <c r="BB1133" s="1"/>
      <c r="BC1133" s="1"/>
      <c r="BD1133" s="1"/>
      <c r="BE1133" s="1"/>
      <c r="BF1133" s="1"/>
      <c r="BG1133" s="1"/>
      <c r="BH1133" s="1"/>
      <c r="BI1133" s="1"/>
      <c r="BJ1133" s="1"/>
      <c r="BK1133" s="1"/>
      <c r="BL1133" s="1"/>
      <c r="BM1133" s="1"/>
      <c r="BN1133" s="1"/>
      <c r="BO1133" s="1"/>
    </row>
    <row r="1134" spans="1:67" x14ac:dyDescent="0.35">
      <c r="A1134" s="1"/>
      <c r="B1134" s="1"/>
      <c r="C1134" s="1"/>
      <c r="AV1134" s="1"/>
      <c r="AW1134" s="1"/>
      <c r="AX1134" s="1"/>
      <c r="AY1134" s="1"/>
      <c r="AZ1134" s="1"/>
      <c r="BA1134" s="1"/>
      <c r="BB1134" s="1"/>
      <c r="BC1134" s="1"/>
      <c r="BD1134" s="1"/>
      <c r="BE1134" s="1"/>
      <c r="BF1134" s="1"/>
      <c r="BG1134" s="1"/>
      <c r="BH1134" s="1"/>
      <c r="BI1134" s="1"/>
      <c r="BJ1134" s="1"/>
      <c r="BK1134" s="1"/>
      <c r="BL1134" s="1"/>
      <c r="BM1134" s="1"/>
      <c r="BN1134" s="1"/>
      <c r="BO1134" s="1"/>
    </row>
    <row r="1135" spans="1:67" x14ac:dyDescent="0.35">
      <c r="A1135" s="1"/>
      <c r="B1135" s="1"/>
      <c r="C1135" s="1"/>
      <c r="AV1135" s="1"/>
      <c r="AW1135" s="1"/>
      <c r="AX1135" s="1"/>
      <c r="AY1135" s="1"/>
      <c r="AZ1135" s="1"/>
      <c r="BA1135" s="1"/>
      <c r="BB1135" s="1"/>
      <c r="BC1135" s="1"/>
      <c r="BD1135" s="1"/>
      <c r="BE1135" s="1"/>
      <c r="BF1135" s="1"/>
      <c r="BG1135" s="1"/>
      <c r="BH1135" s="1"/>
      <c r="BI1135" s="1"/>
      <c r="BJ1135" s="1"/>
      <c r="BK1135" s="1"/>
      <c r="BL1135" s="1"/>
      <c r="BM1135" s="1"/>
      <c r="BN1135" s="1"/>
      <c r="BO1135" s="1"/>
    </row>
    <row r="1136" spans="1:67" x14ac:dyDescent="0.35">
      <c r="A1136" s="1"/>
      <c r="B1136" s="1"/>
      <c r="C1136" s="1"/>
      <c r="AV1136" s="1"/>
      <c r="AW1136" s="1"/>
      <c r="AX1136" s="1"/>
      <c r="AY1136" s="1"/>
      <c r="AZ1136" s="1"/>
      <c r="BA1136" s="1"/>
      <c r="BB1136" s="1"/>
      <c r="BC1136" s="1"/>
      <c r="BD1136" s="1"/>
      <c r="BE1136" s="1"/>
      <c r="BF1136" s="1"/>
      <c r="BG1136" s="1"/>
      <c r="BH1136" s="1"/>
      <c r="BI1136" s="1"/>
      <c r="BJ1136" s="1"/>
      <c r="BK1136" s="1"/>
      <c r="BL1136" s="1"/>
      <c r="BM1136" s="1"/>
      <c r="BN1136" s="1"/>
      <c r="BO1136" s="1"/>
    </row>
    <row r="1137" spans="1:67" x14ac:dyDescent="0.35">
      <c r="A1137" s="1"/>
      <c r="B1137" s="1"/>
      <c r="C1137" s="1"/>
      <c r="AV1137" s="1"/>
      <c r="AW1137" s="1"/>
      <c r="AX1137" s="1"/>
      <c r="AY1137" s="1"/>
      <c r="AZ1137" s="1"/>
      <c r="BA1137" s="1"/>
      <c r="BB1137" s="1"/>
      <c r="BC1137" s="1"/>
      <c r="BD1137" s="1"/>
      <c r="BE1137" s="1"/>
      <c r="BF1137" s="1"/>
      <c r="BG1137" s="1"/>
      <c r="BH1137" s="1"/>
      <c r="BI1137" s="1"/>
      <c r="BJ1137" s="1"/>
      <c r="BK1137" s="1"/>
      <c r="BL1137" s="1"/>
      <c r="BM1137" s="1"/>
      <c r="BN1137" s="1"/>
      <c r="BO1137" s="1"/>
    </row>
    <row r="1138" spans="1:67" x14ac:dyDescent="0.35">
      <c r="A1138" s="1"/>
      <c r="B1138" s="1"/>
      <c r="C1138" s="1"/>
      <c r="AV1138" s="1"/>
      <c r="AW1138" s="1"/>
      <c r="AX1138" s="1"/>
      <c r="AY1138" s="1"/>
      <c r="AZ1138" s="1"/>
      <c r="BA1138" s="1"/>
      <c r="BB1138" s="1"/>
      <c r="BC1138" s="1"/>
      <c r="BD1138" s="1"/>
      <c r="BE1138" s="1"/>
      <c r="BF1138" s="1"/>
      <c r="BG1138" s="1"/>
      <c r="BH1138" s="1"/>
      <c r="BI1138" s="1"/>
      <c r="BJ1138" s="1"/>
      <c r="BK1138" s="1"/>
      <c r="BL1138" s="1"/>
      <c r="BM1138" s="1"/>
      <c r="BN1138" s="1"/>
      <c r="BO1138" s="1"/>
    </row>
    <row r="1139" spans="1:67" x14ac:dyDescent="0.35">
      <c r="A1139" s="1"/>
      <c r="B1139" s="1"/>
      <c r="C1139" s="1"/>
      <c r="AV1139" s="1"/>
      <c r="AW1139" s="1"/>
      <c r="AX1139" s="1"/>
      <c r="AY1139" s="1"/>
      <c r="AZ1139" s="1"/>
      <c r="BA1139" s="1"/>
      <c r="BB1139" s="1"/>
      <c r="BC1139" s="1"/>
      <c r="BD1139" s="1"/>
      <c r="BE1139" s="1"/>
      <c r="BF1139" s="1"/>
      <c r="BG1139" s="1"/>
      <c r="BH1139" s="1"/>
      <c r="BI1139" s="1"/>
      <c r="BJ1139" s="1"/>
      <c r="BK1139" s="1"/>
      <c r="BL1139" s="1"/>
      <c r="BM1139" s="1"/>
      <c r="BN1139" s="1"/>
      <c r="BO1139" s="1"/>
    </row>
    <row r="1140" spans="1:67" x14ac:dyDescent="0.35">
      <c r="A1140" s="1"/>
      <c r="B1140" s="1"/>
      <c r="C1140" s="1"/>
      <c r="AV1140" s="1"/>
      <c r="AW1140" s="1"/>
      <c r="AX1140" s="1"/>
      <c r="AY1140" s="1"/>
      <c r="AZ1140" s="1"/>
      <c r="BA1140" s="1"/>
      <c r="BB1140" s="1"/>
      <c r="BC1140" s="1"/>
      <c r="BD1140" s="1"/>
      <c r="BE1140" s="1"/>
      <c r="BF1140" s="1"/>
      <c r="BG1140" s="1"/>
      <c r="BH1140" s="1"/>
      <c r="BI1140" s="1"/>
      <c r="BJ1140" s="1"/>
      <c r="BK1140" s="1"/>
      <c r="BL1140" s="1"/>
      <c r="BM1140" s="1"/>
      <c r="BN1140" s="1"/>
      <c r="BO1140" s="1"/>
    </row>
    <row r="1141" spans="1:67" x14ac:dyDescent="0.35">
      <c r="A1141" s="1"/>
      <c r="B1141" s="1"/>
      <c r="C1141" s="1"/>
      <c r="AV1141" s="1"/>
      <c r="AW1141" s="1"/>
      <c r="AX1141" s="1"/>
      <c r="AY1141" s="1"/>
      <c r="AZ1141" s="1"/>
      <c r="BA1141" s="1"/>
      <c r="BB1141" s="1"/>
      <c r="BC1141" s="1"/>
      <c r="BD1141" s="1"/>
      <c r="BE1141" s="1"/>
      <c r="BF1141" s="1"/>
      <c r="BG1141" s="1"/>
      <c r="BH1141" s="1"/>
      <c r="BI1141" s="1"/>
      <c r="BJ1141" s="1"/>
      <c r="BK1141" s="1"/>
      <c r="BL1141" s="1"/>
      <c r="BM1141" s="1"/>
      <c r="BN1141" s="1"/>
      <c r="BO1141" s="1"/>
    </row>
    <row r="1142" spans="1:67" x14ac:dyDescent="0.35">
      <c r="A1142" s="1"/>
      <c r="B1142" s="1"/>
      <c r="C1142" s="1"/>
      <c r="AV1142" s="1"/>
      <c r="AW1142" s="1"/>
      <c r="AX1142" s="1"/>
      <c r="AY1142" s="1"/>
      <c r="AZ1142" s="1"/>
      <c r="BA1142" s="1"/>
      <c r="BB1142" s="1"/>
      <c r="BC1142" s="1"/>
      <c r="BD1142" s="1"/>
      <c r="BE1142" s="1"/>
      <c r="BF1142" s="1"/>
      <c r="BG1142" s="1"/>
      <c r="BH1142" s="1"/>
      <c r="BI1142" s="1"/>
      <c r="BJ1142" s="1"/>
      <c r="BK1142" s="1"/>
      <c r="BL1142" s="1"/>
      <c r="BM1142" s="1"/>
      <c r="BN1142" s="1"/>
      <c r="BO1142" s="1"/>
    </row>
    <row r="1143" spans="1:67" x14ac:dyDescent="0.35">
      <c r="A1143" s="1"/>
      <c r="B1143" s="1"/>
      <c r="C1143" s="1"/>
      <c r="AV1143" s="1"/>
      <c r="AW1143" s="1"/>
      <c r="AX1143" s="1"/>
      <c r="AY1143" s="1"/>
      <c r="AZ1143" s="1"/>
      <c r="BA1143" s="1"/>
      <c r="BB1143" s="1"/>
      <c r="BC1143" s="1"/>
      <c r="BD1143" s="1"/>
      <c r="BE1143" s="1"/>
      <c r="BF1143" s="1"/>
      <c r="BG1143" s="1"/>
      <c r="BH1143" s="1"/>
      <c r="BI1143" s="1"/>
      <c r="BJ1143" s="1"/>
      <c r="BK1143" s="1"/>
      <c r="BL1143" s="1"/>
      <c r="BM1143" s="1"/>
      <c r="BN1143" s="1"/>
      <c r="BO1143" s="1"/>
    </row>
    <row r="1144" spans="1:67" x14ac:dyDescent="0.35">
      <c r="A1144" s="1"/>
      <c r="B1144" s="1"/>
      <c r="C1144" s="1"/>
      <c r="AV1144" s="1"/>
      <c r="AW1144" s="1"/>
      <c r="AX1144" s="1"/>
      <c r="AY1144" s="1"/>
      <c r="AZ1144" s="1"/>
      <c r="BA1144" s="1"/>
      <c r="BB1144" s="1"/>
      <c r="BC1144" s="1"/>
      <c r="BD1144" s="1"/>
      <c r="BE1144" s="1"/>
      <c r="BF1144" s="1"/>
      <c r="BG1144" s="1"/>
      <c r="BH1144" s="1"/>
      <c r="BI1144" s="1"/>
      <c r="BJ1144" s="1"/>
      <c r="BK1144" s="1"/>
      <c r="BL1144" s="1"/>
      <c r="BM1144" s="1"/>
      <c r="BN1144" s="1"/>
      <c r="BO1144" s="1"/>
    </row>
    <row r="1145" spans="1:67" x14ac:dyDescent="0.35">
      <c r="A1145" s="1"/>
      <c r="B1145" s="1"/>
      <c r="C1145" s="1"/>
      <c r="AV1145" s="1"/>
      <c r="AW1145" s="1"/>
      <c r="AX1145" s="1"/>
      <c r="AY1145" s="1"/>
      <c r="AZ1145" s="1"/>
      <c r="BA1145" s="1"/>
      <c r="BB1145" s="1"/>
      <c r="BC1145" s="1"/>
      <c r="BD1145" s="1"/>
      <c r="BE1145" s="1"/>
      <c r="BF1145" s="1"/>
      <c r="BG1145" s="1"/>
      <c r="BH1145" s="1"/>
      <c r="BI1145" s="1"/>
      <c r="BJ1145" s="1"/>
      <c r="BK1145" s="1"/>
      <c r="BL1145" s="1"/>
      <c r="BM1145" s="1"/>
      <c r="BN1145" s="1"/>
      <c r="BO1145" s="1"/>
    </row>
    <row r="1146" spans="1:67" x14ac:dyDescent="0.35">
      <c r="A1146" s="1"/>
      <c r="B1146" s="1"/>
      <c r="C1146" s="1"/>
      <c r="AV1146" s="1"/>
      <c r="AW1146" s="1"/>
      <c r="AX1146" s="1"/>
      <c r="AY1146" s="1"/>
      <c r="AZ1146" s="1"/>
      <c r="BA1146" s="1"/>
      <c r="BB1146" s="1"/>
      <c r="BC1146" s="1"/>
      <c r="BD1146" s="1"/>
      <c r="BE1146" s="1"/>
      <c r="BF1146" s="1"/>
      <c r="BG1146" s="1"/>
      <c r="BH1146" s="1"/>
      <c r="BI1146" s="1"/>
      <c r="BJ1146" s="1"/>
      <c r="BK1146" s="1"/>
      <c r="BL1146" s="1"/>
      <c r="BM1146" s="1"/>
      <c r="BN1146" s="1"/>
      <c r="BO1146" s="1"/>
    </row>
    <row r="1147" spans="1:67" x14ac:dyDescent="0.35">
      <c r="A1147" s="1"/>
      <c r="B1147" s="1"/>
      <c r="C1147" s="1"/>
      <c r="AV1147" s="1"/>
      <c r="AW1147" s="1"/>
      <c r="AX1147" s="1"/>
      <c r="AY1147" s="1"/>
      <c r="AZ1147" s="1"/>
      <c r="BA1147" s="1"/>
      <c r="BB1147" s="1"/>
      <c r="BC1147" s="1"/>
      <c r="BD1147" s="1"/>
      <c r="BE1147" s="1"/>
      <c r="BF1147" s="1"/>
      <c r="BG1147" s="1"/>
      <c r="BH1147" s="1"/>
      <c r="BI1147" s="1"/>
      <c r="BJ1147" s="1"/>
      <c r="BK1147" s="1"/>
      <c r="BL1147" s="1"/>
      <c r="BM1147" s="1"/>
      <c r="BN1147" s="1"/>
      <c r="BO1147" s="1"/>
    </row>
    <row r="1148" spans="1:67" x14ac:dyDescent="0.35">
      <c r="A1148" s="1"/>
      <c r="B1148" s="1"/>
      <c r="C1148" s="1"/>
      <c r="AV1148" s="1"/>
      <c r="AW1148" s="1"/>
      <c r="AX1148" s="1"/>
      <c r="AY1148" s="1"/>
      <c r="AZ1148" s="1"/>
      <c r="BA1148" s="1"/>
      <c r="BB1148" s="1"/>
      <c r="BC1148" s="1"/>
      <c r="BD1148" s="1"/>
      <c r="BE1148" s="1"/>
      <c r="BF1148" s="1"/>
      <c r="BG1148" s="1"/>
      <c r="BH1148" s="1"/>
      <c r="BI1148" s="1"/>
      <c r="BJ1148" s="1"/>
      <c r="BK1148" s="1"/>
      <c r="BL1148" s="1"/>
      <c r="BM1148" s="1"/>
      <c r="BN1148" s="1"/>
      <c r="BO1148" s="1"/>
    </row>
    <row r="1149" spans="1:67" x14ac:dyDescent="0.35">
      <c r="A1149" s="1"/>
      <c r="B1149" s="1"/>
      <c r="C1149" s="1"/>
      <c r="AV1149" s="1"/>
      <c r="AW1149" s="1"/>
      <c r="AX1149" s="1"/>
      <c r="AY1149" s="1"/>
      <c r="AZ1149" s="1"/>
      <c r="BA1149" s="1"/>
      <c r="BB1149" s="1"/>
      <c r="BC1149" s="1"/>
      <c r="BD1149" s="1"/>
      <c r="BE1149" s="1"/>
      <c r="BF1149" s="1"/>
      <c r="BG1149" s="1"/>
      <c r="BH1149" s="1"/>
      <c r="BI1149" s="1"/>
      <c r="BJ1149" s="1"/>
      <c r="BK1149" s="1"/>
      <c r="BL1149" s="1"/>
      <c r="BM1149" s="1"/>
      <c r="BN1149" s="1"/>
      <c r="BO1149" s="1"/>
    </row>
    <row r="1150" spans="1:67" x14ac:dyDescent="0.35">
      <c r="A1150" s="1"/>
      <c r="B1150" s="1"/>
      <c r="C1150" s="1"/>
      <c r="AV1150" s="1"/>
      <c r="AW1150" s="1"/>
      <c r="AX1150" s="1"/>
      <c r="AY1150" s="1"/>
      <c r="AZ1150" s="1"/>
      <c r="BA1150" s="1"/>
      <c r="BB1150" s="1"/>
      <c r="BC1150" s="1"/>
      <c r="BD1150" s="1"/>
      <c r="BE1150" s="1"/>
      <c r="BF1150" s="1"/>
      <c r="BG1150" s="1"/>
      <c r="BH1150" s="1"/>
      <c r="BI1150" s="1"/>
      <c r="BJ1150" s="1"/>
      <c r="BK1150" s="1"/>
      <c r="BL1150" s="1"/>
      <c r="BM1150" s="1"/>
      <c r="BN1150" s="1"/>
      <c r="BO1150" s="1"/>
    </row>
    <row r="1151" spans="1:67" x14ac:dyDescent="0.35">
      <c r="A1151" s="1"/>
      <c r="B1151" s="1"/>
      <c r="C1151" s="1"/>
      <c r="AV1151" s="1"/>
      <c r="AW1151" s="1"/>
      <c r="AX1151" s="1"/>
      <c r="AY1151" s="1"/>
      <c r="AZ1151" s="1"/>
      <c r="BA1151" s="1"/>
      <c r="BB1151" s="1"/>
      <c r="BC1151" s="1"/>
      <c r="BD1151" s="1"/>
      <c r="BE1151" s="1"/>
      <c r="BF1151" s="1"/>
      <c r="BG1151" s="1"/>
      <c r="BH1151" s="1"/>
      <c r="BI1151" s="1"/>
      <c r="BJ1151" s="1"/>
      <c r="BK1151" s="1"/>
      <c r="BL1151" s="1"/>
      <c r="BM1151" s="1"/>
      <c r="BN1151" s="1"/>
      <c r="BO1151" s="1"/>
    </row>
    <row r="1152" spans="1:67" x14ac:dyDescent="0.35">
      <c r="A1152" s="1"/>
      <c r="B1152" s="1"/>
      <c r="C1152" s="1"/>
      <c r="AV1152" s="1"/>
      <c r="AW1152" s="1"/>
      <c r="AX1152" s="1"/>
      <c r="AY1152" s="1"/>
      <c r="AZ1152" s="1"/>
      <c r="BA1152" s="1"/>
      <c r="BB1152" s="1"/>
      <c r="BC1152" s="1"/>
      <c r="BD1152" s="1"/>
      <c r="BE1152" s="1"/>
      <c r="BF1152" s="1"/>
      <c r="BG1152" s="1"/>
      <c r="BH1152" s="1"/>
      <c r="BI1152" s="1"/>
      <c r="BJ1152" s="1"/>
      <c r="BK1152" s="1"/>
      <c r="BL1152" s="1"/>
      <c r="BM1152" s="1"/>
      <c r="BN1152" s="1"/>
      <c r="BO1152" s="1"/>
    </row>
    <row r="1153" spans="1:67" x14ac:dyDescent="0.35">
      <c r="A1153" s="1"/>
      <c r="B1153" s="1"/>
      <c r="C1153" s="1"/>
      <c r="AV1153" s="1"/>
      <c r="AW1153" s="1"/>
      <c r="AX1153" s="1"/>
      <c r="AY1153" s="1"/>
      <c r="AZ1153" s="1"/>
      <c r="BA1153" s="1"/>
      <c r="BB1153" s="1"/>
      <c r="BC1153" s="1"/>
      <c r="BD1153" s="1"/>
      <c r="BE1153" s="1"/>
      <c r="BF1153" s="1"/>
      <c r="BG1153" s="1"/>
      <c r="BH1153" s="1"/>
      <c r="BI1153" s="1"/>
      <c r="BJ1153" s="1"/>
      <c r="BK1153" s="1"/>
      <c r="BL1153" s="1"/>
      <c r="BM1153" s="1"/>
      <c r="BN1153" s="1"/>
      <c r="BO1153" s="1"/>
    </row>
    <row r="1154" spans="1:67" x14ac:dyDescent="0.35">
      <c r="A1154" s="1"/>
      <c r="B1154" s="1"/>
      <c r="C1154" s="1"/>
      <c r="AV1154" s="1"/>
      <c r="AW1154" s="1"/>
      <c r="AX1154" s="1"/>
      <c r="AY1154" s="1"/>
      <c r="AZ1154" s="1"/>
      <c r="BA1154" s="1"/>
      <c r="BB1154" s="1"/>
      <c r="BC1154" s="1"/>
      <c r="BD1154" s="1"/>
      <c r="BE1154" s="1"/>
      <c r="BF1154" s="1"/>
      <c r="BG1154" s="1"/>
      <c r="BH1154" s="1"/>
      <c r="BI1154" s="1"/>
      <c r="BJ1154" s="1"/>
      <c r="BK1154" s="1"/>
      <c r="BL1154" s="1"/>
      <c r="BM1154" s="1"/>
      <c r="BN1154" s="1"/>
      <c r="BO1154" s="1"/>
    </row>
    <row r="1155" spans="1:67" x14ac:dyDescent="0.35">
      <c r="A1155" s="1"/>
      <c r="B1155" s="1"/>
      <c r="C1155" s="1"/>
      <c r="AV1155" s="1"/>
      <c r="AW1155" s="1"/>
      <c r="AX1155" s="1"/>
      <c r="AY1155" s="1"/>
      <c r="AZ1155" s="1"/>
      <c r="BA1155" s="1"/>
      <c r="BB1155" s="1"/>
      <c r="BC1155" s="1"/>
      <c r="BD1155" s="1"/>
      <c r="BE1155" s="1"/>
      <c r="BF1155" s="1"/>
      <c r="BG1155" s="1"/>
      <c r="BH1155" s="1"/>
      <c r="BI1155" s="1"/>
      <c r="BJ1155" s="1"/>
      <c r="BK1155" s="1"/>
      <c r="BL1155" s="1"/>
      <c r="BM1155" s="1"/>
      <c r="BN1155" s="1"/>
      <c r="BO1155" s="1"/>
    </row>
    <row r="1156" spans="1:67" x14ac:dyDescent="0.35">
      <c r="A1156" s="1"/>
      <c r="B1156" s="1"/>
      <c r="C1156" s="1"/>
      <c r="AV1156" s="1"/>
      <c r="AW1156" s="1"/>
      <c r="AX1156" s="1"/>
      <c r="AY1156" s="1"/>
      <c r="AZ1156" s="1"/>
      <c r="BA1156" s="1"/>
      <c r="BB1156" s="1"/>
      <c r="BC1156" s="1"/>
      <c r="BD1156" s="1"/>
      <c r="BE1156" s="1"/>
      <c r="BF1156" s="1"/>
      <c r="BG1156" s="1"/>
      <c r="BH1156" s="1"/>
      <c r="BI1156" s="1"/>
      <c r="BJ1156" s="1"/>
      <c r="BK1156" s="1"/>
      <c r="BL1156" s="1"/>
      <c r="BM1156" s="1"/>
      <c r="BN1156" s="1"/>
      <c r="BO1156" s="1"/>
    </row>
    <row r="1157" spans="1:67" x14ac:dyDescent="0.35">
      <c r="A1157" s="1"/>
      <c r="B1157" s="1"/>
      <c r="C1157" s="1"/>
      <c r="AV1157" s="1"/>
      <c r="AW1157" s="1"/>
      <c r="AX1157" s="1"/>
      <c r="AY1157" s="1"/>
      <c r="AZ1157" s="1"/>
      <c r="BA1157" s="1"/>
      <c r="BB1157" s="1"/>
      <c r="BC1157" s="1"/>
      <c r="BD1157" s="1"/>
      <c r="BE1157" s="1"/>
      <c r="BF1157" s="1"/>
      <c r="BG1157" s="1"/>
      <c r="BH1157" s="1"/>
      <c r="BI1157" s="1"/>
      <c r="BJ1157" s="1"/>
      <c r="BK1157" s="1"/>
      <c r="BL1157" s="1"/>
      <c r="BM1157" s="1"/>
      <c r="BN1157" s="1"/>
      <c r="BO1157" s="1"/>
    </row>
    <row r="1158" spans="1:67" x14ac:dyDescent="0.35">
      <c r="A1158" s="1"/>
      <c r="B1158" s="1"/>
      <c r="C1158" s="1"/>
      <c r="AV1158" s="1"/>
      <c r="AW1158" s="1"/>
      <c r="AX1158" s="1"/>
      <c r="AY1158" s="1"/>
      <c r="AZ1158" s="1"/>
      <c r="BA1158" s="1"/>
      <c r="BB1158" s="1"/>
      <c r="BC1158" s="1"/>
      <c r="BD1158" s="1"/>
      <c r="BE1158" s="1"/>
      <c r="BF1158" s="1"/>
      <c r="BG1158" s="1"/>
      <c r="BH1158" s="1"/>
      <c r="BI1158" s="1"/>
      <c r="BJ1158" s="1"/>
      <c r="BK1158" s="1"/>
      <c r="BL1158" s="1"/>
      <c r="BM1158" s="1"/>
      <c r="BN1158" s="1"/>
      <c r="BO1158" s="1"/>
    </row>
    <row r="1159" spans="1:67" x14ac:dyDescent="0.35">
      <c r="A1159" s="1"/>
      <c r="B1159" s="1"/>
      <c r="C1159" s="1"/>
      <c r="AV1159" s="1"/>
      <c r="AW1159" s="1"/>
      <c r="AX1159" s="1"/>
      <c r="AY1159" s="1"/>
      <c r="AZ1159" s="1"/>
      <c r="BA1159" s="1"/>
      <c r="BB1159" s="1"/>
      <c r="BC1159" s="1"/>
      <c r="BD1159" s="1"/>
      <c r="BE1159" s="1"/>
      <c r="BF1159" s="1"/>
      <c r="BG1159" s="1"/>
      <c r="BH1159" s="1"/>
      <c r="BI1159" s="1"/>
      <c r="BJ1159" s="1"/>
      <c r="BK1159" s="1"/>
      <c r="BL1159" s="1"/>
      <c r="BM1159" s="1"/>
      <c r="BN1159" s="1"/>
      <c r="BO1159" s="1"/>
    </row>
    <row r="1160" spans="1:67" x14ac:dyDescent="0.35">
      <c r="A1160" s="1"/>
      <c r="B1160" s="1"/>
      <c r="C1160" s="1"/>
      <c r="AV1160" s="1"/>
      <c r="AW1160" s="1"/>
      <c r="AX1160" s="1"/>
      <c r="AY1160" s="1"/>
      <c r="AZ1160" s="1"/>
      <c r="BA1160" s="1"/>
      <c r="BB1160" s="1"/>
      <c r="BC1160" s="1"/>
      <c r="BD1160" s="1"/>
      <c r="BE1160" s="1"/>
      <c r="BF1160" s="1"/>
      <c r="BG1160" s="1"/>
      <c r="BH1160" s="1"/>
      <c r="BI1160" s="1"/>
      <c r="BJ1160" s="1"/>
      <c r="BK1160" s="1"/>
      <c r="BL1160" s="1"/>
      <c r="BM1160" s="1"/>
      <c r="BN1160" s="1"/>
      <c r="BO1160" s="1"/>
    </row>
    <row r="1161" spans="1:67" x14ac:dyDescent="0.35">
      <c r="A1161" s="1"/>
      <c r="B1161" s="1"/>
      <c r="C1161" s="1"/>
      <c r="AV1161" s="1"/>
      <c r="AW1161" s="1"/>
      <c r="AX1161" s="1"/>
      <c r="AY1161" s="1"/>
      <c r="AZ1161" s="1"/>
      <c r="BA1161" s="1"/>
      <c r="BB1161" s="1"/>
      <c r="BC1161" s="1"/>
      <c r="BD1161" s="1"/>
      <c r="BE1161" s="1"/>
      <c r="BF1161" s="1"/>
      <c r="BG1161" s="1"/>
      <c r="BH1161" s="1"/>
      <c r="BI1161" s="1"/>
      <c r="BJ1161" s="1"/>
      <c r="BK1161" s="1"/>
      <c r="BL1161" s="1"/>
      <c r="BM1161" s="1"/>
      <c r="BN1161" s="1"/>
      <c r="BO1161" s="1"/>
    </row>
    <row r="1162" spans="1:67" x14ac:dyDescent="0.35">
      <c r="A1162" s="1"/>
      <c r="B1162" s="1"/>
      <c r="C1162" s="1"/>
      <c r="AV1162" s="1"/>
      <c r="AW1162" s="1"/>
      <c r="AX1162" s="1"/>
      <c r="AY1162" s="1"/>
      <c r="AZ1162" s="1"/>
      <c r="BA1162" s="1"/>
      <c r="BB1162" s="1"/>
      <c r="BC1162" s="1"/>
      <c r="BD1162" s="1"/>
      <c r="BE1162" s="1"/>
      <c r="BF1162" s="1"/>
      <c r="BG1162" s="1"/>
      <c r="BH1162" s="1"/>
      <c r="BI1162" s="1"/>
      <c r="BJ1162" s="1"/>
      <c r="BK1162" s="1"/>
      <c r="BL1162" s="1"/>
      <c r="BM1162" s="1"/>
      <c r="BN1162" s="1"/>
      <c r="BO1162" s="1"/>
    </row>
    <row r="1163" spans="1:67" x14ac:dyDescent="0.35">
      <c r="A1163" s="1"/>
      <c r="B1163" s="1"/>
      <c r="C1163" s="1"/>
      <c r="AV1163" s="1"/>
      <c r="AW1163" s="1"/>
      <c r="AX1163" s="1"/>
      <c r="AY1163" s="1"/>
      <c r="AZ1163" s="1"/>
      <c r="BA1163" s="1"/>
      <c r="BB1163" s="1"/>
      <c r="BC1163" s="1"/>
      <c r="BD1163" s="1"/>
      <c r="BE1163" s="1"/>
      <c r="BF1163" s="1"/>
      <c r="BG1163" s="1"/>
      <c r="BH1163" s="1"/>
      <c r="BI1163" s="1"/>
      <c r="BJ1163" s="1"/>
      <c r="BK1163" s="1"/>
      <c r="BL1163" s="1"/>
      <c r="BM1163" s="1"/>
      <c r="BN1163" s="1"/>
      <c r="BO1163" s="1"/>
    </row>
    <row r="1164" spans="1:67" x14ac:dyDescent="0.35">
      <c r="A1164" s="1"/>
      <c r="B1164" s="1"/>
      <c r="C1164" s="1"/>
      <c r="AV1164" s="1"/>
      <c r="AW1164" s="1"/>
      <c r="AX1164" s="1"/>
      <c r="AY1164" s="1"/>
      <c r="AZ1164" s="1"/>
      <c r="BA1164" s="1"/>
      <c r="BB1164" s="1"/>
      <c r="BC1164" s="1"/>
      <c r="BD1164" s="1"/>
      <c r="BE1164" s="1"/>
      <c r="BF1164" s="1"/>
      <c r="BG1164" s="1"/>
      <c r="BH1164" s="1"/>
      <c r="BI1164" s="1"/>
      <c r="BJ1164" s="1"/>
      <c r="BK1164" s="1"/>
      <c r="BL1164" s="1"/>
      <c r="BM1164" s="1"/>
      <c r="BN1164" s="1"/>
      <c r="BO1164" s="1"/>
    </row>
    <row r="1165" spans="1:67" x14ac:dyDescent="0.35">
      <c r="A1165" s="1"/>
      <c r="B1165" s="1"/>
      <c r="C1165" s="1"/>
      <c r="AV1165" s="1"/>
      <c r="AW1165" s="1"/>
      <c r="AX1165" s="1"/>
      <c r="AY1165" s="1"/>
      <c r="AZ1165" s="1"/>
      <c r="BA1165" s="1"/>
      <c r="BB1165" s="1"/>
      <c r="BC1165" s="1"/>
      <c r="BD1165" s="1"/>
      <c r="BE1165" s="1"/>
      <c r="BF1165" s="1"/>
      <c r="BG1165" s="1"/>
      <c r="BH1165" s="1"/>
      <c r="BI1165" s="1"/>
      <c r="BJ1165" s="1"/>
      <c r="BK1165" s="1"/>
      <c r="BL1165" s="1"/>
      <c r="BM1165" s="1"/>
      <c r="BN1165" s="1"/>
      <c r="BO1165" s="1"/>
    </row>
    <row r="1166" spans="1:67" x14ac:dyDescent="0.35">
      <c r="A1166" s="1"/>
      <c r="B1166" s="1"/>
      <c r="C1166" s="1"/>
      <c r="AV1166" s="1"/>
      <c r="AW1166" s="1"/>
      <c r="AX1166" s="1"/>
      <c r="AY1166" s="1"/>
      <c r="AZ1166" s="1"/>
      <c r="BA1166" s="1"/>
      <c r="BB1166" s="1"/>
      <c r="BC1166" s="1"/>
      <c r="BD1166" s="1"/>
      <c r="BE1166" s="1"/>
      <c r="BF1166" s="1"/>
      <c r="BG1166" s="1"/>
      <c r="BH1166" s="1"/>
      <c r="BI1166" s="1"/>
      <c r="BJ1166" s="1"/>
      <c r="BK1166" s="1"/>
      <c r="BL1166" s="1"/>
      <c r="BM1166" s="1"/>
      <c r="BN1166" s="1"/>
      <c r="BO1166" s="1"/>
    </row>
    <row r="1167" spans="1:67" x14ac:dyDescent="0.35">
      <c r="A1167" s="1"/>
      <c r="B1167" s="1"/>
      <c r="C1167" s="1"/>
      <c r="AV1167" s="1"/>
      <c r="AW1167" s="1"/>
      <c r="AX1167" s="1"/>
      <c r="AY1167" s="1"/>
      <c r="AZ1167" s="1"/>
      <c r="BA1167" s="1"/>
      <c r="BB1167" s="1"/>
      <c r="BC1167" s="1"/>
      <c r="BD1167" s="1"/>
      <c r="BE1167" s="1"/>
      <c r="BF1167" s="1"/>
      <c r="BG1167" s="1"/>
      <c r="BH1167" s="1"/>
      <c r="BI1167" s="1"/>
      <c r="BJ1167" s="1"/>
      <c r="BK1167" s="1"/>
      <c r="BL1167" s="1"/>
      <c r="BM1167" s="1"/>
      <c r="BN1167" s="1"/>
      <c r="BO1167" s="1"/>
    </row>
    <row r="1168" spans="1:67" x14ac:dyDescent="0.35">
      <c r="A1168" s="1"/>
      <c r="B1168" s="1"/>
      <c r="C1168" s="1"/>
      <c r="AV1168" s="1"/>
      <c r="AW1168" s="1"/>
      <c r="AX1168" s="1"/>
      <c r="AY1168" s="1"/>
      <c r="AZ1168" s="1"/>
      <c r="BA1168" s="1"/>
      <c r="BB1168" s="1"/>
      <c r="BC1168" s="1"/>
      <c r="BD1168" s="1"/>
      <c r="BE1168" s="1"/>
      <c r="BF1168" s="1"/>
      <c r="BG1168" s="1"/>
      <c r="BH1168" s="1"/>
      <c r="BI1168" s="1"/>
      <c r="BJ1168" s="1"/>
      <c r="BK1168" s="1"/>
      <c r="BL1168" s="1"/>
      <c r="BM1168" s="1"/>
      <c r="BN1168" s="1"/>
      <c r="BO1168" s="1"/>
    </row>
    <row r="1169" spans="1:67" x14ac:dyDescent="0.35">
      <c r="A1169" s="1"/>
      <c r="B1169" s="1"/>
      <c r="C1169" s="1"/>
      <c r="AV1169" s="1"/>
      <c r="AW1169" s="1"/>
      <c r="AX1169" s="1"/>
      <c r="AY1169" s="1"/>
      <c r="AZ1169" s="1"/>
      <c r="BA1169" s="1"/>
      <c r="BB1169" s="1"/>
      <c r="BC1169" s="1"/>
      <c r="BD1169" s="1"/>
      <c r="BE1169" s="1"/>
      <c r="BF1169" s="1"/>
      <c r="BG1169" s="1"/>
      <c r="BH1169" s="1"/>
      <c r="BI1169" s="1"/>
      <c r="BJ1169" s="1"/>
      <c r="BK1169" s="1"/>
      <c r="BL1169" s="1"/>
      <c r="BM1169" s="1"/>
      <c r="BN1169" s="1"/>
      <c r="BO1169" s="1"/>
    </row>
    <row r="1170" spans="1:67" x14ac:dyDescent="0.35">
      <c r="A1170" s="1"/>
      <c r="B1170" s="1"/>
      <c r="C1170" s="1"/>
      <c r="AV1170" s="1"/>
      <c r="AW1170" s="1"/>
      <c r="AX1170" s="1"/>
      <c r="AY1170" s="1"/>
      <c r="AZ1170" s="1"/>
      <c r="BA1170" s="1"/>
      <c r="BB1170" s="1"/>
      <c r="BC1170" s="1"/>
      <c r="BD1170" s="1"/>
      <c r="BE1170" s="1"/>
      <c r="BF1170" s="1"/>
      <c r="BG1170" s="1"/>
      <c r="BH1170" s="1"/>
      <c r="BI1170" s="1"/>
      <c r="BJ1170" s="1"/>
      <c r="BK1170" s="1"/>
      <c r="BL1170" s="1"/>
      <c r="BM1170" s="1"/>
      <c r="BN1170" s="1"/>
      <c r="BO1170" s="1"/>
    </row>
    <row r="1171" spans="1:67" x14ac:dyDescent="0.35">
      <c r="A1171" s="1"/>
      <c r="B1171" s="1"/>
      <c r="C1171" s="1"/>
      <c r="AV1171" s="1"/>
      <c r="AW1171" s="1"/>
      <c r="AX1171" s="1"/>
      <c r="AY1171" s="1"/>
      <c r="AZ1171" s="1"/>
      <c r="BA1171" s="1"/>
      <c r="BB1171" s="1"/>
      <c r="BC1171" s="1"/>
      <c r="BD1171" s="1"/>
      <c r="BE1171" s="1"/>
      <c r="BF1171" s="1"/>
      <c r="BG1171" s="1"/>
      <c r="BH1171" s="1"/>
      <c r="BI1171" s="1"/>
      <c r="BJ1171" s="1"/>
      <c r="BK1171" s="1"/>
      <c r="BL1171" s="1"/>
      <c r="BM1171" s="1"/>
      <c r="BN1171" s="1"/>
      <c r="BO1171" s="1"/>
    </row>
    <row r="1172" spans="1:67" x14ac:dyDescent="0.35">
      <c r="A1172" s="1"/>
      <c r="B1172" s="1"/>
      <c r="C1172" s="1"/>
      <c r="AV1172" s="1"/>
      <c r="AW1172" s="1"/>
      <c r="AX1172" s="1"/>
      <c r="AY1172" s="1"/>
      <c r="AZ1172" s="1"/>
      <c r="BA1172" s="1"/>
      <c r="BB1172" s="1"/>
      <c r="BC1172" s="1"/>
      <c r="BD1172" s="1"/>
      <c r="BE1172" s="1"/>
      <c r="BF1172" s="1"/>
      <c r="BG1172" s="1"/>
      <c r="BH1172" s="1"/>
      <c r="BI1172" s="1"/>
      <c r="BJ1172" s="1"/>
      <c r="BK1172" s="1"/>
      <c r="BL1172" s="1"/>
      <c r="BM1172" s="1"/>
      <c r="BN1172" s="1"/>
      <c r="BO1172" s="1"/>
    </row>
    <row r="1173" spans="1:67" x14ac:dyDescent="0.35">
      <c r="A1173" s="1"/>
      <c r="B1173" s="1"/>
      <c r="C1173" s="1"/>
      <c r="AV1173" s="1"/>
      <c r="AW1173" s="1"/>
      <c r="AX1173" s="1"/>
      <c r="AY1173" s="1"/>
      <c r="AZ1173" s="1"/>
      <c r="BA1173" s="1"/>
      <c r="BB1173" s="1"/>
      <c r="BC1173" s="1"/>
      <c r="BD1173" s="1"/>
      <c r="BE1173" s="1"/>
      <c r="BF1173" s="1"/>
      <c r="BG1173" s="1"/>
      <c r="BH1173" s="1"/>
      <c r="BI1173" s="1"/>
      <c r="BJ1173" s="1"/>
      <c r="BK1173" s="1"/>
      <c r="BL1173" s="1"/>
      <c r="BM1173" s="1"/>
      <c r="BN1173" s="1"/>
      <c r="BO1173" s="1"/>
    </row>
    <row r="1174" spans="1:67" x14ac:dyDescent="0.35">
      <c r="A1174" s="1"/>
      <c r="B1174" s="1"/>
      <c r="C1174" s="1"/>
      <c r="AV1174" s="1"/>
      <c r="AW1174" s="1"/>
      <c r="AX1174" s="1"/>
      <c r="AY1174" s="1"/>
      <c r="AZ1174" s="1"/>
      <c r="BA1174" s="1"/>
      <c r="BB1174" s="1"/>
      <c r="BC1174" s="1"/>
      <c r="BD1174" s="1"/>
      <c r="BE1174" s="1"/>
      <c r="BF1174" s="1"/>
      <c r="BG1174" s="1"/>
      <c r="BH1174" s="1"/>
      <c r="BI1174" s="1"/>
      <c r="BJ1174" s="1"/>
      <c r="BK1174" s="1"/>
      <c r="BL1174" s="1"/>
      <c r="BM1174" s="1"/>
      <c r="BN1174" s="1"/>
      <c r="BO1174" s="1"/>
    </row>
    <row r="1175" spans="1:67" x14ac:dyDescent="0.35">
      <c r="A1175" s="1"/>
      <c r="B1175" s="1"/>
      <c r="C1175" s="1"/>
      <c r="AV1175" s="1"/>
      <c r="AW1175" s="1"/>
      <c r="AX1175" s="1"/>
      <c r="AY1175" s="1"/>
      <c r="AZ1175" s="1"/>
      <c r="BA1175" s="1"/>
      <c r="BB1175" s="1"/>
      <c r="BC1175" s="1"/>
      <c r="BD1175" s="1"/>
      <c r="BE1175" s="1"/>
      <c r="BF1175" s="1"/>
      <c r="BG1175" s="1"/>
      <c r="BH1175" s="1"/>
      <c r="BI1175" s="1"/>
      <c r="BJ1175" s="1"/>
      <c r="BK1175" s="1"/>
      <c r="BL1175" s="1"/>
      <c r="BM1175" s="1"/>
      <c r="BN1175" s="1"/>
      <c r="BO1175" s="1"/>
    </row>
    <row r="1176" spans="1:67" x14ac:dyDescent="0.35">
      <c r="A1176" s="1"/>
      <c r="B1176" s="1"/>
      <c r="C1176" s="1"/>
      <c r="AV1176" s="1"/>
      <c r="AW1176" s="1"/>
      <c r="AX1176" s="1"/>
      <c r="AY1176" s="1"/>
      <c r="AZ1176" s="1"/>
      <c r="BA1176" s="1"/>
      <c r="BB1176" s="1"/>
      <c r="BC1176" s="1"/>
      <c r="BD1176" s="1"/>
      <c r="BE1176" s="1"/>
      <c r="BF1176" s="1"/>
      <c r="BG1176" s="1"/>
      <c r="BH1176" s="1"/>
      <c r="BI1176" s="1"/>
      <c r="BJ1176" s="1"/>
      <c r="BK1176" s="1"/>
      <c r="BL1176" s="1"/>
      <c r="BM1176" s="1"/>
      <c r="BN1176" s="1"/>
      <c r="BO1176" s="1"/>
    </row>
    <row r="1177" spans="1:67" x14ac:dyDescent="0.35">
      <c r="A1177" s="1"/>
      <c r="B1177" s="1"/>
      <c r="C1177" s="1"/>
      <c r="AV1177" s="1"/>
      <c r="AW1177" s="1"/>
      <c r="AX1177" s="1"/>
      <c r="AY1177" s="1"/>
      <c r="AZ1177" s="1"/>
      <c r="BA1177" s="1"/>
      <c r="BB1177" s="1"/>
      <c r="BC1177" s="1"/>
      <c r="BD1177" s="1"/>
      <c r="BE1177" s="1"/>
      <c r="BF1177" s="1"/>
      <c r="BG1177" s="1"/>
      <c r="BH1177" s="1"/>
      <c r="BI1177" s="1"/>
      <c r="BJ1177" s="1"/>
      <c r="BK1177" s="1"/>
      <c r="BL1177" s="1"/>
      <c r="BM1177" s="1"/>
      <c r="BN1177" s="1"/>
      <c r="BO1177" s="1"/>
    </row>
    <row r="1178" spans="1:67" x14ac:dyDescent="0.35">
      <c r="A1178" s="1"/>
      <c r="B1178" s="1"/>
      <c r="C1178" s="1"/>
      <c r="AV1178" s="1"/>
      <c r="AW1178" s="1"/>
      <c r="AX1178" s="1"/>
      <c r="AY1178" s="1"/>
      <c r="AZ1178" s="1"/>
      <c r="BA1178" s="1"/>
      <c r="BB1178" s="1"/>
      <c r="BC1178" s="1"/>
      <c r="BD1178" s="1"/>
      <c r="BE1178" s="1"/>
      <c r="BF1178" s="1"/>
      <c r="BG1178" s="1"/>
      <c r="BH1178" s="1"/>
      <c r="BI1178" s="1"/>
      <c r="BJ1178" s="1"/>
      <c r="BK1178" s="1"/>
      <c r="BL1178" s="1"/>
      <c r="BM1178" s="1"/>
      <c r="BN1178" s="1"/>
      <c r="BO1178" s="1"/>
    </row>
    <row r="1179" spans="1:67" x14ac:dyDescent="0.35">
      <c r="A1179" s="1"/>
      <c r="B1179" s="1"/>
      <c r="C1179" s="1"/>
      <c r="AV1179" s="1"/>
      <c r="AW1179" s="1"/>
      <c r="AX1179" s="1"/>
      <c r="AY1179" s="1"/>
      <c r="AZ1179" s="1"/>
      <c r="BA1179" s="1"/>
      <c r="BB1179" s="1"/>
      <c r="BC1179" s="1"/>
      <c r="BD1179" s="1"/>
      <c r="BE1179" s="1"/>
      <c r="BF1179" s="1"/>
      <c r="BG1179" s="1"/>
      <c r="BH1179" s="1"/>
      <c r="BI1179" s="1"/>
      <c r="BJ1179" s="1"/>
      <c r="BK1179" s="1"/>
      <c r="BL1179" s="1"/>
      <c r="BM1179" s="1"/>
      <c r="BN1179" s="1"/>
      <c r="BO1179" s="1"/>
    </row>
    <row r="1180" spans="1:67" x14ac:dyDescent="0.35">
      <c r="A1180" s="1"/>
      <c r="B1180" s="1"/>
      <c r="C1180" s="1"/>
      <c r="AV1180" s="1"/>
      <c r="AW1180" s="1"/>
      <c r="AX1180" s="1"/>
      <c r="AY1180" s="1"/>
      <c r="AZ1180" s="1"/>
      <c r="BA1180" s="1"/>
      <c r="BB1180" s="1"/>
      <c r="BC1180" s="1"/>
      <c r="BD1180" s="1"/>
      <c r="BE1180" s="1"/>
      <c r="BF1180" s="1"/>
      <c r="BG1180" s="1"/>
      <c r="BH1180" s="1"/>
      <c r="BI1180" s="1"/>
      <c r="BJ1180" s="1"/>
      <c r="BK1180" s="1"/>
      <c r="BL1180" s="1"/>
      <c r="BM1180" s="1"/>
      <c r="BN1180" s="1"/>
      <c r="BO1180" s="1"/>
    </row>
    <row r="1181" spans="1:67" x14ac:dyDescent="0.35">
      <c r="A1181" s="1"/>
      <c r="B1181" s="1"/>
      <c r="C1181" s="1"/>
      <c r="AV1181" s="1"/>
      <c r="AW1181" s="1"/>
      <c r="AX1181" s="1"/>
      <c r="AY1181" s="1"/>
      <c r="AZ1181" s="1"/>
      <c r="BA1181" s="1"/>
      <c r="BB1181" s="1"/>
      <c r="BC1181" s="1"/>
      <c r="BD1181" s="1"/>
      <c r="BE1181" s="1"/>
      <c r="BF1181" s="1"/>
      <c r="BG1181" s="1"/>
      <c r="BH1181" s="1"/>
      <c r="BI1181" s="1"/>
      <c r="BJ1181" s="1"/>
      <c r="BK1181" s="1"/>
      <c r="BL1181" s="1"/>
      <c r="BM1181" s="1"/>
      <c r="BN1181" s="1"/>
      <c r="BO1181" s="1"/>
    </row>
    <row r="1182" spans="1:67" x14ac:dyDescent="0.35">
      <c r="A1182" s="1"/>
      <c r="B1182" s="1"/>
      <c r="C1182" s="1"/>
      <c r="AV1182" s="1"/>
      <c r="AW1182" s="1"/>
      <c r="AX1182" s="1"/>
      <c r="AY1182" s="1"/>
      <c r="AZ1182" s="1"/>
      <c r="BA1182" s="1"/>
      <c r="BB1182" s="1"/>
      <c r="BC1182" s="1"/>
      <c r="BD1182" s="1"/>
      <c r="BE1182" s="1"/>
      <c r="BF1182" s="1"/>
      <c r="BG1182" s="1"/>
      <c r="BH1182" s="1"/>
      <c r="BI1182" s="1"/>
      <c r="BJ1182" s="1"/>
      <c r="BK1182" s="1"/>
      <c r="BL1182" s="1"/>
      <c r="BM1182" s="1"/>
      <c r="BN1182" s="1"/>
      <c r="BO1182" s="1"/>
    </row>
    <row r="1183" spans="1:67" x14ac:dyDescent="0.35">
      <c r="A1183" s="1"/>
      <c r="B1183" s="1"/>
      <c r="C1183" s="1"/>
      <c r="AV1183" s="1"/>
      <c r="AW1183" s="1"/>
      <c r="AX1183" s="1"/>
      <c r="AY1183" s="1"/>
      <c r="AZ1183" s="1"/>
      <c r="BA1183" s="1"/>
      <c r="BB1183" s="1"/>
      <c r="BC1183" s="1"/>
      <c r="BD1183" s="1"/>
      <c r="BE1183" s="1"/>
      <c r="BF1183" s="1"/>
      <c r="BG1183" s="1"/>
      <c r="BH1183" s="1"/>
      <c r="BI1183" s="1"/>
      <c r="BJ1183" s="1"/>
      <c r="BK1183" s="1"/>
      <c r="BL1183" s="1"/>
      <c r="BM1183" s="1"/>
      <c r="BN1183" s="1"/>
      <c r="BO1183" s="1"/>
    </row>
    <row r="1184" spans="1:67" x14ac:dyDescent="0.35">
      <c r="A1184" s="1"/>
      <c r="B1184" s="1"/>
      <c r="C1184" s="1"/>
      <c r="AV1184" s="1"/>
      <c r="AW1184" s="1"/>
      <c r="AX1184" s="1"/>
      <c r="AY1184" s="1"/>
      <c r="AZ1184" s="1"/>
      <c r="BA1184" s="1"/>
      <c r="BB1184" s="1"/>
      <c r="BC1184" s="1"/>
      <c r="BD1184" s="1"/>
      <c r="BE1184" s="1"/>
      <c r="BF1184" s="1"/>
      <c r="BG1184" s="1"/>
      <c r="BH1184" s="1"/>
      <c r="BI1184" s="1"/>
      <c r="BJ1184" s="1"/>
      <c r="BK1184" s="1"/>
      <c r="BL1184" s="1"/>
      <c r="BM1184" s="1"/>
      <c r="BN1184" s="1"/>
      <c r="BO1184" s="1"/>
    </row>
    <row r="1185" spans="1:67" x14ac:dyDescent="0.35">
      <c r="A1185" s="1"/>
      <c r="B1185" s="1"/>
      <c r="C1185" s="1"/>
      <c r="AV1185" s="1"/>
      <c r="AW1185" s="1"/>
      <c r="AX1185" s="1"/>
      <c r="AY1185" s="1"/>
      <c r="AZ1185" s="1"/>
      <c r="BA1185" s="1"/>
      <c r="BB1185" s="1"/>
      <c r="BC1185" s="1"/>
      <c r="BD1185" s="1"/>
      <c r="BE1185" s="1"/>
      <c r="BF1185" s="1"/>
      <c r="BG1185" s="1"/>
      <c r="BH1185" s="1"/>
      <c r="BI1185" s="1"/>
      <c r="BJ1185" s="1"/>
      <c r="BK1185" s="1"/>
      <c r="BL1185" s="1"/>
      <c r="BM1185" s="1"/>
      <c r="BN1185" s="1"/>
      <c r="BO1185" s="1"/>
    </row>
    <row r="1186" spans="1:67" x14ac:dyDescent="0.35">
      <c r="A1186" s="1"/>
      <c r="B1186" s="1"/>
      <c r="C1186" s="1"/>
      <c r="AV1186" s="1"/>
      <c r="AW1186" s="1"/>
      <c r="AX1186" s="1"/>
      <c r="AY1186" s="1"/>
      <c r="AZ1186" s="1"/>
      <c r="BA1186" s="1"/>
      <c r="BB1186" s="1"/>
      <c r="BC1186" s="1"/>
      <c r="BD1186" s="1"/>
      <c r="BE1186" s="1"/>
      <c r="BF1186" s="1"/>
      <c r="BG1186" s="1"/>
      <c r="BH1186" s="1"/>
      <c r="BI1186" s="1"/>
      <c r="BJ1186" s="1"/>
      <c r="BK1186" s="1"/>
      <c r="BL1186" s="1"/>
      <c r="BM1186" s="1"/>
      <c r="BN1186" s="1"/>
      <c r="BO1186" s="1"/>
    </row>
    <row r="1187" spans="1:67" x14ac:dyDescent="0.35">
      <c r="A1187" s="1"/>
      <c r="B1187" s="1"/>
      <c r="C1187" s="1"/>
      <c r="AV1187" s="1"/>
      <c r="AW1187" s="1"/>
      <c r="AX1187" s="1"/>
      <c r="AY1187" s="1"/>
      <c r="AZ1187" s="1"/>
      <c r="BA1187" s="1"/>
      <c r="BB1187" s="1"/>
      <c r="BC1187" s="1"/>
      <c r="BD1187" s="1"/>
      <c r="BE1187" s="1"/>
      <c r="BF1187" s="1"/>
      <c r="BG1187" s="1"/>
      <c r="BH1187" s="1"/>
      <c r="BI1187" s="1"/>
      <c r="BJ1187" s="1"/>
      <c r="BK1187" s="1"/>
      <c r="BL1187" s="1"/>
      <c r="BM1187" s="1"/>
      <c r="BN1187" s="1"/>
      <c r="BO1187" s="1"/>
    </row>
    <row r="1188" spans="1:67" x14ac:dyDescent="0.35">
      <c r="A1188" s="1"/>
      <c r="B1188" s="1"/>
      <c r="C1188" s="1"/>
      <c r="AV1188" s="1"/>
      <c r="AW1188" s="1"/>
      <c r="AX1188" s="1"/>
      <c r="AY1188" s="1"/>
      <c r="AZ1188" s="1"/>
      <c r="BA1188" s="1"/>
      <c r="BB1188" s="1"/>
      <c r="BC1188" s="1"/>
      <c r="BD1188" s="1"/>
      <c r="BE1188" s="1"/>
      <c r="BF1188" s="1"/>
      <c r="BG1188" s="1"/>
      <c r="BH1188" s="1"/>
      <c r="BI1188" s="1"/>
      <c r="BJ1188" s="1"/>
      <c r="BK1188" s="1"/>
      <c r="BL1188" s="1"/>
      <c r="BM1188" s="1"/>
      <c r="BN1188" s="1"/>
      <c r="BO1188" s="1"/>
    </row>
    <row r="1189" spans="1:67" x14ac:dyDescent="0.35">
      <c r="A1189" s="1"/>
      <c r="B1189" s="1"/>
      <c r="C1189" s="1"/>
      <c r="AV1189" s="1"/>
      <c r="AW1189" s="1"/>
      <c r="AX1189" s="1"/>
      <c r="AY1189" s="1"/>
      <c r="AZ1189" s="1"/>
      <c r="BA1189" s="1"/>
      <c r="BB1189" s="1"/>
      <c r="BC1189" s="1"/>
      <c r="BD1189" s="1"/>
      <c r="BE1189" s="1"/>
      <c r="BF1189" s="1"/>
      <c r="BG1189" s="1"/>
      <c r="BH1189" s="1"/>
      <c r="BI1189" s="1"/>
      <c r="BJ1189" s="1"/>
      <c r="BK1189" s="1"/>
      <c r="BL1189" s="1"/>
      <c r="BM1189" s="1"/>
      <c r="BN1189" s="1"/>
      <c r="BO1189" s="1"/>
    </row>
    <row r="1190" spans="1:67" x14ac:dyDescent="0.35">
      <c r="A1190" s="1"/>
      <c r="B1190" s="1"/>
      <c r="C1190" s="1"/>
      <c r="AV1190" s="1"/>
      <c r="AW1190" s="1"/>
      <c r="AX1190" s="1"/>
      <c r="AY1190" s="1"/>
      <c r="AZ1190" s="1"/>
      <c r="BA1190" s="1"/>
      <c r="BB1190" s="1"/>
      <c r="BC1190" s="1"/>
      <c r="BD1190" s="1"/>
      <c r="BE1190" s="1"/>
      <c r="BF1190" s="1"/>
      <c r="BG1190" s="1"/>
      <c r="BH1190" s="1"/>
      <c r="BI1190" s="1"/>
      <c r="BJ1190" s="1"/>
      <c r="BK1190" s="1"/>
      <c r="BL1190" s="1"/>
      <c r="BM1190" s="1"/>
      <c r="BN1190" s="1"/>
      <c r="BO1190" s="1"/>
    </row>
    <row r="1191" spans="1:67" x14ac:dyDescent="0.35">
      <c r="A1191" s="1"/>
      <c r="B1191" s="1"/>
      <c r="C1191" s="1"/>
      <c r="AV1191" s="1"/>
      <c r="AW1191" s="1"/>
      <c r="AX1191" s="1"/>
      <c r="AY1191" s="1"/>
      <c r="AZ1191" s="1"/>
      <c r="BA1191" s="1"/>
      <c r="BB1191" s="1"/>
      <c r="BC1191" s="1"/>
      <c r="BD1191" s="1"/>
      <c r="BE1191" s="1"/>
      <c r="BF1191" s="1"/>
      <c r="BG1191" s="1"/>
      <c r="BH1191" s="1"/>
      <c r="BI1191" s="1"/>
      <c r="BJ1191" s="1"/>
      <c r="BK1191" s="1"/>
      <c r="BL1191" s="1"/>
      <c r="BM1191" s="1"/>
      <c r="BN1191" s="1"/>
      <c r="BO1191" s="1"/>
    </row>
    <row r="1192" spans="1:67" x14ac:dyDescent="0.35">
      <c r="A1192" s="1"/>
      <c r="B1192" s="1"/>
      <c r="C1192" s="1"/>
      <c r="AV1192" s="1"/>
      <c r="AW1192" s="1"/>
      <c r="AX1192" s="1"/>
      <c r="AY1192" s="1"/>
      <c r="AZ1192" s="1"/>
      <c r="BA1192" s="1"/>
      <c r="BB1192" s="1"/>
      <c r="BC1192" s="1"/>
      <c r="BD1192" s="1"/>
      <c r="BE1192" s="1"/>
      <c r="BF1192" s="1"/>
      <c r="BG1192" s="1"/>
      <c r="BH1192" s="1"/>
      <c r="BI1192" s="1"/>
      <c r="BJ1192" s="1"/>
      <c r="BK1192" s="1"/>
      <c r="BL1192" s="1"/>
      <c r="BM1192" s="1"/>
      <c r="BN1192" s="1"/>
      <c r="BO1192" s="1"/>
    </row>
    <row r="1193" spans="1:67" x14ac:dyDescent="0.35">
      <c r="A1193" s="1"/>
      <c r="B1193" s="1"/>
      <c r="C1193" s="1"/>
      <c r="AV1193" s="1"/>
      <c r="AW1193" s="1"/>
      <c r="AX1193" s="1"/>
      <c r="AY1193" s="1"/>
      <c r="AZ1193" s="1"/>
      <c r="BA1193" s="1"/>
      <c r="BB1193" s="1"/>
      <c r="BC1193" s="1"/>
      <c r="BD1193" s="1"/>
      <c r="BE1193" s="1"/>
      <c r="BF1193" s="1"/>
      <c r="BG1193" s="1"/>
      <c r="BH1193" s="1"/>
      <c r="BI1193" s="1"/>
      <c r="BJ1193" s="1"/>
      <c r="BK1193" s="1"/>
      <c r="BL1193" s="1"/>
      <c r="BM1193" s="1"/>
      <c r="BN1193" s="1"/>
      <c r="BO1193" s="1"/>
    </row>
    <row r="1194" spans="1:67" x14ac:dyDescent="0.35">
      <c r="A1194" s="1"/>
      <c r="B1194" s="1"/>
      <c r="C1194" s="1"/>
      <c r="AV1194" s="1"/>
      <c r="AW1194" s="1"/>
      <c r="AX1194" s="1"/>
      <c r="AY1194" s="1"/>
      <c r="AZ1194" s="1"/>
      <c r="BA1194" s="1"/>
      <c r="BB1194" s="1"/>
      <c r="BC1194" s="1"/>
      <c r="BD1194" s="1"/>
      <c r="BE1194" s="1"/>
      <c r="BF1194" s="1"/>
      <c r="BG1194" s="1"/>
      <c r="BH1194" s="1"/>
      <c r="BI1194" s="1"/>
      <c r="BJ1194" s="1"/>
      <c r="BK1194" s="1"/>
      <c r="BL1194" s="1"/>
      <c r="BM1194" s="1"/>
      <c r="BN1194" s="1"/>
      <c r="BO1194" s="1"/>
    </row>
    <row r="1195" spans="1:67" x14ac:dyDescent="0.35">
      <c r="A1195" s="1"/>
      <c r="B1195" s="1"/>
      <c r="C1195" s="1"/>
      <c r="AV1195" s="1"/>
      <c r="AW1195" s="1"/>
      <c r="AX1195" s="1"/>
      <c r="AY1195" s="1"/>
      <c r="AZ1195" s="1"/>
      <c r="BA1195" s="1"/>
      <c r="BB1195" s="1"/>
      <c r="BC1195" s="1"/>
      <c r="BD1195" s="1"/>
      <c r="BE1195" s="1"/>
      <c r="BF1195" s="1"/>
      <c r="BG1195" s="1"/>
      <c r="BH1195" s="1"/>
      <c r="BI1195" s="1"/>
      <c r="BJ1195" s="1"/>
      <c r="BK1195" s="1"/>
      <c r="BL1195" s="1"/>
      <c r="BM1195" s="1"/>
      <c r="BN1195" s="1"/>
      <c r="BO1195" s="1"/>
    </row>
    <row r="1196" spans="1:67" x14ac:dyDescent="0.35">
      <c r="A1196" s="1"/>
      <c r="B1196" s="1"/>
      <c r="C1196" s="1"/>
      <c r="AV1196" s="1"/>
      <c r="AW1196" s="1"/>
      <c r="AX1196" s="1"/>
      <c r="AY1196" s="1"/>
      <c r="AZ1196" s="1"/>
      <c r="BA1196" s="1"/>
      <c r="BB1196" s="1"/>
      <c r="BC1196" s="1"/>
      <c r="BD1196" s="1"/>
      <c r="BE1196" s="1"/>
      <c r="BF1196" s="1"/>
      <c r="BG1196" s="1"/>
      <c r="BH1196" s="1"/>
      <c r="BI1196" s="1"/>
      <c r="BJ1196" s="1"/>
      <c r="BK1196" s="1"/>
      <c r="BL1196" s="1"/>
      <c r="BM1196" s="1"/>
      <c r="BN1196" s="1"/>
      <c r="BO1196" s="1"/>
    </row>
    <row r="1197" spans="1:67" x14ac:dyDescent="0.35">
      <c r="A1197" s="1"/>
      <c r="B1197" s="1"/>
      <c r="C1197" s="1"/>
      <c r="AV1197" s="1"/>
      <c r="AW1197" s="1"/>
      <c r="AX1197" s="1"/>
      <c r="AY1197" s="1"/>
      <c r="AZ1197" s="1"/>
      <c r="BA1197" s="1"/>
      <c r="BB1197" s="1"/>
      <c r="BC1197" s="1"/>
      <c r="BD1197" s="1"/>
      <c r="BE1197" s="1"/>
      <c r="BF1197" s="1"/>
      <c r="BG1197" s="1"/>
      <c r="BH1197" s="1"/>
      <c r="BI1197" s="1"/>
      <c r="BJ1197" s="1"/>
      <c r="BK1197" s="1"/>
      <c r="BL1197" s="1"/>
      <c r="BM1197" s="1"/>
      <c r="BN1197" s="1"/>
      <c r="BO1197" s="1"/>
    </row>
    <row r="1198" spans="1:67" x14ac:dyDescent="0.35">
      <c r="A1198" s="1"/>
      <c r="B1198" s="1"/>
      <c r="C1198" s="1"/>
      <c r="AV1198" s="1"/>
      <c r="AW1198" s="1"/>
      <c r="AX1198" s="1"/>
      <c r="AY1198" s="1"/>
      <c r="AZ1198" s="1"/>
      <c r="BA1198" s="1"/>
      <c r="BB1198" s="1"/>
      <c r="BC1198" s="1"/>
      <c r="BD1198" s="1"/>
      <c r="BE1198" s="1"/>
      <c r="BF1198" s="1"/>
      <c r="BG1198" s="1"/>
      <c r="BH1198" s="1"/>
      <c r="BI1198" s="1"/>
      <c r="BJ1198" s="1"/>
      <c r="BK1198" s="1"/>
      <c r="BL1198" s="1"/>
      <c r="BM1198" s="1"/>
      <c r="BN1198" s="1"/>
      <c r="BO1198" s="1"/>
    </row>
    <row r="1199" spans="1:67" x14ac:dyDescent="0.35">
      <c r="A1199" s="1"/>
      <c r="B1199" s="1"/>
      <c r="C1199" s="1"/>
      <c r="AV1199" s="1"/>
      <c r="AW1199" s="1"/>
      <c r="AX1199" s="1"/>
      <c r="AY1199" s="1"/>
      <c r="AZ1199" s="1"/>
      <c r="BA1199" s="1"/>
      <c r="BB1199" s="1"/>
      <c r="BC1199" s="1"/>
      <c r="BD1199" s="1"/>
      <c r="BE1199" s="1"/>
      <c r="BF1199" s="1"/>
      <c r="BG1199" s="1"/>
      <c r="BH1199" s="1"/>
      <c r="BI1199" s="1"/>
      <c r="BJ1199" s="1"/>
      <c r="BK1199" s="1"/>
      <c r="BL1199" s="1"/>
      <c r="BM1199" s="1"/>
      <c r="BN1199" s="1"/>
      <c r="BO1199" s="1"/>
    </row>
    <row r="1200" spans="1:67" x14ac:dyDescent="0.35">
      <c r="A1200" s="1"/>
      <c r="B1200" s="1"/>
      <c r="C1200" s="1"/>
      <c r="AV1200" s="1"/>
      <c r="AW1200" s="1"/>
      <c r="AX1200" s="1"/>
      <c r="AY1200" s="1"/>
      <c r="AZ1200" s="1"/>
      <c r="BA1200" s="1"/>
      <c r="BB1200" s="1"/>
      <c r="BC1200" s="1"/>
      <c r="BD1200" s="1"/>
      <c r="BE1200" s="1"/>
      <c r="BF1200" s="1"/>
      <c r="BG1200" s="1"/>
      <c r="BH1200" s="1"/>
      <c r="BI1200" s="1"/>
      <c r="BJ1200" s="1"/>
      <c r="BK1200" s="1"/>
      <c r="BL1200" s="1"/>
      <c r="BM1200" s="1"/>
      <c r="BN1200" s="1"/>
      <c r="BO1200" s="1"/>
    </row>
    <row r="1201" spans="1:67" x14ac:dyDescent="0.35">
      <c r="A1201" s="1"/>
      <c r="B1201" s="1"/>
      <c r="C1201" s="1"/>
      <c r="AV1201" s="1"/>
      <c r="AW1201" s="1"/>
      <c r="AX1201" s="1"/>
      <c r="AY1201" s="1"/>
      <c r="AZ1201" s="1"/>
      <c r="BA1201" s="1"/>
      <c r="BB1201" s="1"/>
      <c r="BC1201" s="1"/>
      <c r="BD1201" s="1"/>
      <c r="BE1201" s="1"/>
      <c r="BF1201" s="1"/>
      <c r="BG1201" s="1"/>
      <c r="BH1201" s="1"/>
      <c r="BI1201" s="1"/>
      <c r="BJ1201" s="1"/>
      <c r="BK1201" s="1"/>
      <c r="BL1201" s="1"/>
      <c r="BM1201" s="1"/>
      <c r="BN1201" s="1"/>
      <c r="BO1201" s="1"/>
    </row>
    <row r="1202" spans="1:67" x14ac:dyDescent="0.35">
      <c r="A1202" s="1"/>
      <c r="B1202" s="1"/>
      <c r="C1202" s="1"/>
      <c r="AV1202" s="1"/>
      <c r="AW1202" s="1"/>
      <c r="AX1202" s="1"/>
      <c r="AY1202" s="1"/>
      <c r="AZ1202" s="1"/>
      <c r="BA1202" s="1"/>
      <c r="BB1202" s="1"/>
      <c r="BC1202" s="1"/>
      <c r="BD1202" s="1"/>
      <c r="BE1202" s="1"/>
      <c r="BF1202" s="1"/>
      <c r="BG1202" s="1"/>
      <c r="BH1202" s="1"/>
      <c r="BI1202" s="1"/>
      <c r="BJ1202" s="1"/>
      <c r="BK1202" s="1"/>
      <c r="BL1202" s="1"/>
      <c r="BM1202" s="1"/>
      <c r="BN1202" s="1"/>
      <c r="BO1202" s="1"/>
    </row>
    <row r="1203" spans="1:67" x14ac:dyDescent="0.35">
      <c r="A1203" s="1"/>
      <c r="B1203" s="1"/>
      <c r="C1203" s="1"/>
      <c r="AV1203" s="1"/>
      <c r="AW1203" s="1"/>
      <c r="AX1203" s="1"/>
      <c r="AY1203" s="1"/>
      <c r="AZ1203" s="1"/>
      <c r="BA1203" s="1"/>
      <c r="BB1203" s="1"/>
      <c r="BC1203" s="1"/>
      <c r="BD1203" s="1"/>
      <c r="BE1203" s="1"/>
      <c r="BF1203" s="1"/>
      <c r="BG1203" s="1"/>
      <c r="BH1203" s="1"/>
      <c r="BI1203" s="1"/>
      <c r="BJ1203" s="1"/>
      <c r="BK1203" s="1"/>
      <c r="BL1203" s="1"/>
      <c r="BM1203" s="1"/>
      <c r="BN1203" s="1"/>
      <c r="BO1203" s="1"/>
    </row>
    <row r="1204" spans="1:67" x14ac:dyDescent="0.35">
      <c r="A1204" s="1"/>
      <c r="B1204" s="1"/>
      <c r="C1204" s="1"/>
      <c r="AV1204" s="1"/>
      <c r="AW1204" s="1"/>
      <c r="AX1204" s="1"/>
      <c r="AY1204" s="1"/>
      <c r="AZ1204" s="1"/>
      <c r="BA1204" s="1"/>
      <c r="BB1204" s="1"/>
      <c r="BC1204" s="1"/>
      <c r="BD1204" s="1"/>
      <c r="BE1204" s="1"/>
      <c r="BF1204" s="1"/>
      <c r="BG1204" s="1"/>
      <c r="BH1204" s="1"/>
      <c r="BI1204" s="1"/>
      <c r="BJ1204" s="1"/>
      <c r="BK1204" s="1"/>
      <c r="BL1204" s="1"/>
      <c r="BM1204" s="1"/>
      <c r="BN1204" s="1"/>
      <c r="BO1204" s="1"/>
    </row>
    <row r="1205" spans="1:67" x14ac:dyDescent="0.35">
      <c r="A1205" s="1"/>
      <c r="B1205" s="1"/>
      <c r="C1205" s="1"/>
      <c r="AV1205" s="1"/>
      <c r="AW1205" s="1"/>
      <c r="AX1205" s="1"/>
      <c r="AY1205" s="1"/>
      <c r="AZ1205" s="1"/>
      <c r="BA1205" s="1"/>
      <c r="BB1205" s="1"/>
      <c r="BC1205" s="1"/>
      <c r="BD1205" s="1"/>
      <c r="BE1205" s="1"/>
      <c r="BF1205" s="1"/>
      <c r="BG1205" s="1"/>
      <c r="BH1205" s="1"/>
      <c r="BI1205" s="1"/>
      <c r="BJ1205" s="1"/>
      <c r="BK1205" s="1"/>
      <c r="BL1205" s="1"/>
      <c r="BM1205" s="1"/>
      <c r="BN1205" s="1"/>
      <c r="BO1205" s="1"/>
    </row>
    <row r="1206" spans="1:67" x14ac:dyDescent="0.35">
      <c r="A1206" s="1"/>
      <c r="B1206" s="1"/>
      <c r="C1206" s="1"/>
      <c r="AV1206" s="1"/>
      <c r="AW1206" s="1"/>
      <c r="AX1206" s="1"/>
      <c r="AY1206" s="1"/>
      <c r="AZ1206" s="1"/>
      <c r="BA1206" s="1"/>
      <c r="BB1206" s="1"/>
      <c r="BC1206" s="1"/>
      <c r="BD1206" s="1"/>
      <c r="BE1206" s="1"/>
      <c r="BF1206" s="1"/>
      <c r="BG1206" s="1"/>
      <c r="BH1206" s="1"/>
      <c r="BI1206" s="1"/>
      <c r="BJ1206" s="1"/>
      <c r="BK1206" s="1"/>
      <c r="BL1206" s="1"/>
      <c r="BM1206" s="1"/>
      <c r="BN1206" s="1"/>
      <c r="BO1206" s="1"/>
    </row>
    <row r="1207" spans="1:67" x14ac:dyDescent="0.35">
      <c r="A1207" s="1"/>
      <c r="B1207" s="1"/>
      <c r="C1207" s="1"/>
      <c r="AV1207" s="1"/>
      <c r="AW1207" s="1"/>
      <c r="AX1207" s="1"/>
      <c r="AY1207" s="1"/>
      <c r="AZ1207" s="1"/>
      <c r="BA1207" s="1"/>
      <c r="BB1207" s="1"/>
      <c r="BC1207" s="1"/>
      <c r="BD1207" s="1"/>
      <c r="BE1207" s="1"/>
      <c r="BF1207" s="1"/>
      <c r="BG1207" s="1"/>
      <c r="BH1207" s="1"/>
      <c r="BI1207" s="1"/>
      <c r="BJ1207" s="1"/>
      <c r="BK1207" s="1"/>
      <c r="BL1207" s="1"/>
      <c r="BM1207" s="1"/>
      <c r="BN1207" s="1"/>
      <c r="BO1207" s="1"/>
    </row>
    <row r="1208" spans="1:67" x14ac:dyDescent="0.35">
      <c r="A1208" s="1"/>
      <c r="B1208" s="1"/>
      <c r="C1208" s="1"/>
      <c r="AV1208" s="1"/>
      <c r="AW1208" s="1"/>
      <c r="AX1208" s="1"/>
      <c r="AY1208" s="1"/>
      <c r="AZ1208" s="1"/>
      <c r="BA1208" s="1"/>
      <c r="BB1208" s="1"/>
      <c r="BC1208" s="1"/>
      <c r="BD1208" s="1"/>
      <c r="BE1208" s="1"/>
      <c r="BF1208" s="1"/>
      <c r="BG1208" s="1"/>
      <c r="BH1208" s="1"/>
      <c r="BI1208" s="1"/>
      <c r="BJ1208" s="1"/>
      <c r="BK1208" s="1"/>
      <c r="BL1208" s="1"/>
      <c r="BM1208" s="1"/>
      <c r="BN1208" s="1"/>
      <c r="BO1208" s="1"/>
    </row>
    <row r="1209" spans="1:67" x14ac:dyDescent="0.35">
      <c r="A1209" s="1"/>
      <c r="B1209" s="1"/>
      <c r="C1209" s="1"/>
      <c r="AV1209" s="1"/>
      <c r="AW1209" s="1"/>
      <c r="AX1209" s="1"/>
      <c r="AY1209" s="1"/>
      <c r="AZ1209" s="1"/>
      <c r="BA1209" s="1"/>
      <c r="BB1209" s="1"/>
      <c r="BC1209" s="1"/>
      <c r="BD1209" s="1"/>
      <c r="BE1209" s="1"/>
      <c r="BF1209" s="1"/>
      <c r="BG1209" s="1"/>
      <c r="BH1209" s="1"/>
      <c r="BI1209" s="1"/>
      <c r="BJ1209" s="1"/>
      <c r="BK1209" s="1"/>
      <c r="BL1209" s="1"/>
      <c r="BM1209" s="1"/>
      <c r="BN1209" s="1"/>
      <c r="BO1209" s="1"/>
    </row>
    <row r="1210" spans="1:67" x14ac:dyDescent="0.35">
      <c r="A1210" s="1"/>
      <c r="B1210" s="1"/>
      <c r="C1210" s="1"/>
      <c r="AV1210" s="1"/>
      <c r="AW1210" s="1"/>
      <c r="AX1210" s="1"/>
      <c r="AY1210" s="1"/>
      <c r="AZ1210" s="1"/>
      <c r="BA1210" s="1"/>
      <c r="BB1210" s="1"/>
      <c r="BC1210" s="1"/>
      <c r="BD1210" s="1"/>
      <c r="BE1210" s="1"/>
      <c r="BF1210" s="1"/>
      <c r="BG1210" s="1"/>
      <c r="BH1210" s="1"/>
      <c r="BI1210" s="1"/>
      <c r="BJ1210" s="1"/>
      <c r="BK1210" s="1"/>
      <c r="BL1210" s="1"/>
      <c r="BM1210" s="1"/>
      <c r="BN1210" s="1"/>
      <c r="BO1210" s="1"/>
    </row>
    <row r="1211" spans="1:67" x14ac:dyDescent="0.35">
      <c r="A1211" s="1"/>
      <c r="B1211" s="1"/>
      <c r="C1211" s="1"/>
      <c r="AV1211" s="1"/>
      <c r="AW1211" s="1"/>
      <c r="AX1211" s="1"/>
      <c r="AY1211" s="1"/>
      <c r="AZ1211" s="1"/>
      <c r="BA1211" s="1"/>
      <c r="BB1211" s="1"/>
      <c r="BC1211" s="1"/>
      <c r="BD1211" s="1"/>
      <c r="BE1211" s="1"/>
      <c r="BF1211" s="1"/>
      <c r="BG1211" s="1"/>
      <c r="BH1211" s="1"/>
      <c r="BI1211" s="1"/>
      <c r="BJ1211" s="1"/>
      <c r="BK1211" s="1"/>
      <c r="BL1211" s="1"/>
      <c r="BM1211" s="1"/>
      <c r="BN1211" s="1"/>
      <c r="BO1211" s="1"/>
    </row>
    <row r="1212" spans="1:67" x14ac:dyDescent="0.35">
      <c r="A1212" s="1"/>
      <c r="B1212" s="1"/>
      <c r="C1212" s="1"/>
      <c r="AV1212" s="1"/>
      <c r="AW1212" s="1"/>
      <c r="AX1212" s="1"/>
      <c r="AY1212" s="1"/>
      <c r="AZ1212" s="1"/>
      <c r="BA1212" s="1"/>
      <c r="BB1212" s="1"/>
      <c r="BC1212" s="1"/>
      <c r="BD1212" s="1"/>
      <c r="BE1212" s="1"/>
      <c r="BF1212" s="1"/>
      <c r="BG1212" s="1"/>
      <c r="BH1212" s="1"/>
      <c r="BI1212" s="1"/>
      <c r="BJ1212" s="1"/>
      <c r="BK1212" s="1"/>
      <c r="BL1212" s="1"/>
      <c r="BM1212" s="1"/>
      <c r="BN1212" s="1"/>
      <c r="BO1212" s="1"/>
    </row>
    <row r="1213" spans="1:67" x14ac:dyDescent="0.35">
      <c r="A1213" s="1"/>
      <c r="B1213" s="1"/>
      <c r="C1213" s="1"/>
      <c r="AV1213" s="1"/>
      <c r="AW1213" s="1"/>
      <c r="AX1213" s="1"/>
      <c r="AY1213" s="1"/>
      <c r="AZ1213" s="1"/>
      <c r="BA1213" s="1"/>
      <c r="BB1213" s="1"/>
      <c r="BC1213" s="1"/>
      <c r="BD1213" s="1"/>
      <c r="BE1213" s="1"/>
      <c r="BF1213" s="1"/>
      <c r="BG1213" s="1"/>
      <c r="BH1213" s="1"/>
      <c r="BI1213" s="1"/>
      <c r="BJ1213" s="1"/>
      <c r="BK1213" s="1"/>
      <c r="BL1213" s="1"/>
      <c r="BM1213" s="1"/>
      <c r="BN1213" s="1"/>
      <c r="BO1213" s="1"/>
    </row>
    <row r="1214" spans="1:67" x14ac:dyDescent="0.35">
      <c r="A1214" s="1"/>
      <c r="B1214" s="1"/>
      <c r="C1214" s="1"/>
      <c r="AV1214" s="1"/>
      <c r="AW1214" s="1"/>
      <c r="AX1214" s="1"/>
      <c r="AY1214" s="1"/>
      <c r="AZ1214" s="1"/>
      <c r="BA1214" s="1"/>
      <c r="BB1214" s="1"/>
      <c r="BC1214" s="1"/>
      <c r="BD1214" s="1"/>
      <c r="BE1214" s="1"/>
      <c r="BF1214" s="1"/>
      <c r="BG1214" s="1"/>
      <c r="BH1214" s="1"/>
      <c r="BI1214" s="1"/>
      <c r="BJ1214" s="1"/>
      <c r="BK1214" s="1"/>
      <c r="BL1214" s="1"/>
      <c r="BM1214" s="1"/>
      <c r="BN1214" s="1"/>
      <c r="BO1214" s="1"/>
    </row>
    <row r="1215" spans="1:67" x14ac:dyDescent="0.35">
      <c r="A1215" s="1"/>
      <c r="B1215" s="1"/>
      <c r="C1215" s="1"/>
      <c r="AV1215" s="1"/>
      <c r="AW1215" s="1"/>
      <c r="AX1215" s="1"/>
      <c r="AY1215" s="1"/>
      <c r="AZ1215" s="1"/>
      <c r="BA1215" s="1"/>
      <c r="BB1215" s="1"/>
      <c r="BC1215" s="1"/>
      <c r="BD1215" s="1"/>
      <c r="BE1215" s="1"/>
      <c r="BF1215" s="1"/>
      <c r="BG1215" s="1"/>
      <c r="BH1215" s="1"/>
      <c r="BI1215" s="1"/>
      <c r="BJ1215" s="1"/>
      <c r="BK1215" s="1"/>
      <c r="BL1215" s="1"/>
      <c r="BM1215" s="1"/>
      <c r="BN1215" s="1"/>
      <c r="BO1215" s="1"/>
    </row>
    <row r="1216" spans="1:67" x14ac:dyDescent="0.35">
      <c r="A1216" s="1"/>
      <c r="B1216" s="1"/>
      <c r="C1216" s="1"/>
      <c r="AV1216" s="1"/>
      <c r="AW1216" s="1"/>
      <c r="AX1216" s="1"/>
      <c r="AY1216" s="1"/>
      <c r="AZ1216" s="1"/>
      <c r="BA1216" s="1"/>
      <c r="BB1216" s="1"/>
      <c r="BC1216" s="1"/>
      <c r="BD1216" s="1"/>
      <c r="BE1216" s="1"/>
      <c r="BF1216" s="1"/>
      <c r="BG1216" s="1"/>
      <c r="BH1216" s="1"/>
      <c r="BI1216" s="1"/>
      <c r="BJ1216" s="1"/>
      <c r="BK1216" s="1"/>
      <c r="BL1216" s="1"/>
      <c r="BM1216" s="1"/>
      <c r="BN1216" s="1"/>
      <c r="BO1216" s="1"/>
    </row>
    <row r="1217" spans="1:67" x14ac:dyDescent="0.35">
      <c r="A1217" s="1"/>
      <c r="B1217" s="1"/>
      <c r="C1217" s="1"/>
      <c r="AV1217" s="1"/>
      <c r="AW1217" s="1"/>
      <c r="AX1217" s="1"/>
      <c r="AY1217" s="1"/>
      <c r="AZ1217" s="1"/>
      <c r="BA1217" s="1"/>
      <c r="BB1217" s="1"/>
      <c r="BC1217" s="1"/>
      <c r="BD1217" s="1"/>
      <c r="BE1217" s="1"/>
      <c r="BF1217" s="1"/>
      <c r="BG1217" s="1"/>
      <c r="BH1217" s="1"/>
      <c r="BI1217" s="1"/>
      <c r="BJ1217" s="1"/>
      <c r="BK1217" s="1"/>
      <c r="BL1217" s="1"/>
      <c r="BM1217" s="1"/>
      <c r="BN1217" s="1"/>
      <c r="BO1217" s="1"/>
    </row>
    <row r="1218" spans="1:67" x14ac:dyDescent="0.35">
      <c r="A1218" s="1"/>
      <c r="B1218" s="1"/>
      <c r="C1218" s="1"/>
      <c r="AV1218" s="1"/>
      <c r="AW1218" s="1"/>
      <c r="AX1218" s="1"/>
      <c r="AY1218" s="1"/>
      <c r="AZ1218" s="1"/>
      <c r="BA1218" s="1"/>
      <c r="BB1218" s="1"/>
      <c r="BC1218" s="1"/>
      <c r="BD1218" s="1"/>
      <c r="BE1218" s="1"/>
      <c r="BF1218" s="1"/>
      <c r="BG1218" s="1"/>
      <c r="BH1218" s="1"/>
      <c r="BI1218" s="1"/>
      <c r="BJ1218" s="1"/>
      <c r="BK1218" s="1"/>
      <c r="BL1218" s="1"/>
      <c r="BM1218" s="1"/>
      <c r="BN1218" s="1"/>
      <c r="BO1218" s="1"/>
    </row>
    <row r="1219" spans="1:67" x14ac:dyDescent="0.35">
      <c r="A1219" s="1"/>
      <c r="B1219" s="1"/>
      <c r="C1219" s="1"/>
      <c r="AV1219" s="1"/>
      <c r="AW1219" s="1"/>
      <c r="AX1219" s="1"/>
      <c r="AY1219" s="1"/>
      <c r="AZ1219" s="1"/>
      <c r="BA1219" s="1"/>
      <c r="BB1219" s="1"/>
      <c r="BC1219" s="1"/>
      <c r="BD1219" s="1"/>
      <c r="BE1219" s="1"/>
      <c r="BF1219" s="1"/>
      <c r="BG1219" s="1"/>
      <c r="BH1219" s="1"/>
      <c r="BI1219" s="1"/>
      <c r="BJ1219" s="1"/>
      <c r="BK1219" s="1"/>
      <c r="BL1219" s="1"/>
      <c r="BM1219" s="1"/>
      <c r="BN1219" s="1"/>
      <c r="BO1219" s="1"/>
    </row>
    <row r="1220" spans="1:67" x14ac:dyDescent="0.35">
      <c r="A1220" s="1"/>
      <c r="B1220" s="1"/>
      <c r="C1220" s="1"/>
      <c r="AV1220" s="1"/>
      <c r="AW1220" s="1"/>
      <c r="AX1220" s="1"/>
      <c r="AY1220" s="1"/>
      <c r="AZ1220" s="1"/>
      <c r="BA1220" s="1"/>
      <c r="BB1220" s="1"/>
      <c r="BC1220" s="1"/>
      <c r="BD1220" s="1"/>
      <c r="BE1220" s="1"/>
      <c r="BF1220" s="1"/>
      <c r="BG1220" s="1"/>
      <c r="BH1220" s="1"/>
      <c r="BI1220" s="1"/>
      <c r="BJ1220" s="1"/>
      <c r="BK1220" s="1"/>
      <c r="BL1220" s="1"/>
      <c r="BM1220" s="1"/>
      <c r="BN1220" s="1"/>
      <c r="BO1220" s="1"/>
    </row>
    <row r="1221" spans="1:67" x14ac:dyDescent="0.35">
      <c r="A1221" s="1"/>
      <c r="B1221" s="1"/>
      <c r="C1221" s="1"/>
      <c r="AV1221" s="1"/>
      <c r="AW1221" s="1"/>
      <c r="AX1221" s="1"/>
      <c r="AY1221" s="1"/>
      <c r="AZ1221" s="1"/>
      <c r="BA1221" s="1"/>
      <c r="BB1221" s="1"/>
      <c r="BC1221" s="1"/>
      <c r="BD1221" s="1"/>
      <c r="BE1221" s="1"/>
      <c r="BF1221" s="1"/>
      <c r="BG1221" s="1"/>
      <c r="BH1221" s="1"/>
      <c r="BI1221" s="1"/>
      <c r="BJ1221" s="1"/>
      <c r="BK1221" s="1"/>
      <c r="BL1221" s="1"/>
      <c r="BM1221" s="1"/>
      <c r="BN1221" s="1"/>
      <c r="BO1221" s="1"/>
    </row>
    <row r="1222" spans="1:67" x14ac:dyDescent="0.35">
      <c r="A1222" s="1"/>
      <c r="B1222" s="1"/>
      <c r="C1222" s="1"/>
      <c r="AV1222" s="1"/>
      <c r="AW1222" s="1"/>
      <c r="AX1222" s="1"/>
      <c r="AY1222" s="1"/>
      <c r="AZ1222" s="1"/>
      <c r="BA1222" s="1"/>
      <c r="BB1222" s="1"/>
      <c r="BC1222" s="1"/>
      <c r="BD1222" s="1"/>
      <c r="BE1222" s="1"/>
      <c r="BF1222" s="1"/>
      <c r="BG1222" s="1"/>
      <c r="BH1222" s="1"/>
      <c r="BI1222" s="1"/>
      <c r="BJ1222" s="1"/>
      <c r="BK1222" s="1"/>
      <c r="BL1222" s="1"/>
      <c r="BM1222" s="1"/>
      <c r="BN1222" s="1"/>
      <c r="BO1222" s="1"/>
    </row>
    <row r="1223" spans="1:67" x14ac:dyDescent="0.35">
      <c r="A1223" s="1"/>
      <c r="B1223" s="1"/>
      <c r="C1223" s="1"/>
      <c r="AV1223" s="1"/>
      <c r="AW1223" s="1"/>
      <c r="AX1223" s="1"/>
      <c r="AY1223" s="1"/>
      <c r="AZ1223" s="1"/>
      <c r="BA1223" s="1"/>
      <c r="BB1223" s="1"/>
      <c r="BC1223" s="1"/>
      <c r="BD1223" s="1"/>
      <c r="BE1223" s="1"/>
      <c r="BF1223" s="1"/>
      <c r="BG1223" s="1"/>
      <c r="BH1223" s="1"/>
      <c r="BI1223" s="1"/>
      <c r="BJ1223" s="1"/>
      <c r="BK1223" s="1"/>
      <c r="BL1223" s="1"/>
      <c r="BM1223" s="1"/>
      <c r="BN1223" s="1"/>
      <c r="BO1223" s="1"/>
    </row>
    <row r="1224" spans="1:67" x14ac:dyDescent="0.35">
      <c r="A1224" s="1"/>
      <c r="B1224" s="1"/>
      <c r="C1224" s="1"/>
      <c r="AV1224" s="1"/>
      <c r="AW1224" s="1"/>
      <c r="AX1224" s="1"/>
      <c r="AY1224" s="1"/>
      <c r="AZ1224" s="1"/>
      <c r="BA1224" s="1"/>
      <c r="BB1224" s="1"/>
      <c r="BC1224" s="1"/>
      <c r="BD1224" s="1"/>
      <c r="BE1224" s="1"/>
      <c r="BF1224" s="1"/>
      <c r="BG1224" s="1"/>
      <c r="BH1224" s="1"/>
      <c r="BI1224" s="1"/>
      <c r="BJ1224" s="1"/>
      <c r="BK1224" s="1"/>
      <c r="BL1224" s="1"/>
      <c r="BM1224" s="1"/>
      <c r="BN1224" s="1"/>
      <c r="BO1224" s="1"/>
    </row>
    <row r="1225" spans="1:67" x14ac:dyDescent="0.35">
      <c r="A1225" s="1"/>
      <c r="B1225" s="1"/>
      <c r="C1225" s="1"/>
      <c r="AV1225" s="1"/>
      <c r="AW1225" s="1"/>
      <c r="AX1225" s="1"/>
      <c r="AY1225" s="1"/>
      <c r="AZ1225" s="1"/>
      <c r="BA1225" s="1"/>
      <c r="BB1225" s="1"/>
      <c r="BC1225" s="1"/>
      <c r="BD1225" s="1"/>
      <c r="BE1225" s="1"/>
      <c r="BF1225" s="1"/>
      <c r="BG1225" s="1"/>
      <c r="BH1225" s="1"/>
      <c r="BI1225" s="1"/>
      <c r="BJ1225" s="1"/>
      <c r="BK1225" s="1"/>
      <c r="BL1225" s="1"/>
      <c r="BM1225" s="1"/>
      <c r="BN1225" s="1"/>
      <c r="BO1225" s="1"/>
    </row>
    <row r="1226" spans="1:67" x14ac:dyDescent="0.35">
      <c r="A1226" s="1"/>
      <c r="B1226" s="1"/>
      <c r="C1226" s="1"/>
      <c r="AV1226" s="1"/>
      <c r="AW1226" s="1"/>
      <c r="AX1226" s="1"/>
      <c r="AY1226" s="1"/>
      <c r="AZ1226" s="1"/>
      <c r="BA1226" s="1"/>
      <c r="BB1226" s="1"/>
      <c r="BC1226" s="1"/>
      <c r="BD1226" s="1"/>
      <c r="BE1226" s="1"/>
      <c r="BF1226" s="1"/>
      <c r="BG1226" s="1"/>
      <c r="BH1226" s="1"/>
      <c r="BI1226" s="1"/>
      <c r="BJ1226" s="1"/>
      <c r="BK1226" s="1"/>
      <c r="BL1226" s="1"/>
      <c r="BM1226" s="1"/>
      <c r="BN1226" s="1"/>
      <c r="BO1226" s="1"/>
    </row>
    <row r="1227" spans="1:67" x14ac:dyDescent="0.35">
      <c r="A1227" s="1"/>
      <c r="B1227" s="1"/>
      <c r="C1227" s="1"/>
      <c r="AV1227" s="1"/>
      <c r="AW1227" s="1"/>
      <c r="AX1227" s="1"/>
      <c r="AY1227" s="1"/>
      <c r="AZ1227" s="1"/>
      <c r="BA1227" s="1"/>
      <c r="BB1227" s="1"/>
      <c r="BC1227" s="1"/>
      <c r="BD1227" s="1"/>
      <c r="BE1227" s="1"/>
      <c r="BF1227" s="1"/>
      <c r="BG1227" s="1"/>
      <c r="BH1227" s="1"/>
      <c r="BI1227" s="1"/>
      <c r="BJ1227" s="1"/>
      <c r="BK1227" s="1"/>
      <c r="BL1227" s="1"/>
      <c r="BM1227" s="1"/>
      <c r="BN1227" s="1"/>
      <c r="BO1227" s="1"/>
    </row>
    <row r="1228" spans="1:67" x14ac:dyDescent="0.35">
      <c r="A1228" s="1"/>
      <c r="B1228" s="1"/>
      <c r="C1228" s="1"/>
      <c r="AV1228" s="1"/>
      <c r="AW1228" s="1"/>
      <c r="AX1228" s="1"/>
      <c r="AY1228" s="1"/>
      <c r="AZ1228" s="1"/>
      <c r="BA1228" s="1"/>
      <c r="BB1228" s="1"/>
      <c r="BC1228" s="1"/>
      <c r="BD1228" s="1"/>
      <c r="BE1228" s="1"/>
      <c r="BF1228" s="1"/>
      <c r="BG1228" s="1"/>
      <c r="BH1228" s="1"/>
      <c r="BI1228" s="1"/>
      <c r="BJ1228" s="1"/>
      <c r="BK1228" s="1"/>
      <c r="BL1228" s="1"/>
      <c r="BM1228" s="1"/>
      <c r="BN1228" s="1"/>
      <c r="BO1228" s="1"/>
    </row>
    <row r="1229" spans="1:67" x14ac:dyDescent="0.35">
      <c r="A1229" s="1"/>
      <c r="B1229" s="1"/>
      <c r="C1229" s="1"/>
      <c r="AV1229" s="1"/>
      <c r="AW1229" s="1"/>
      <c r="AX1229" s="1"/>
      <c r="AY1229" s="1"/>
      <c r="AZ1229" s="1"/>
      <c r="BA1229" s="1"/>
      <c r="BB1229" s="1"/>
      <c r="BC1229" s="1"/>
      <c r="BD1229" s="1"/>
      <c r="BE1229" s="1"/>
      <c r="BF1229" s="1"/>
      <c r="BG1229" s="1"/>
      <c r="BH1229" s="1"/>
      <c r="BI1229" s="1"/>
      <c r="BJ1229" s="1"/>
      <c r="BK1229" s="1"/>
      <c r="BL1229" s="1"/>
      <c r="BM1229" s="1"/>
      <c r="BN1229" s="1"/>
      <c r="BO1229" s="1"/>
    </row>
    <row r="1230" spans="1:67" x14ac:dyDescent="0.35">
      <c r="A1230" s="1"/>
      <c r="B1230" s="1"/>
      <c r="C1230" s="1"/>
      <c r="AV1230" s="1"/>
      <c r="AW1230" s="1"/>
      <c r="AX1230" s="1"/>
      <c r="AY1230" s="1"/>
      <c r="AZ1230" s="1"/>
      <c r="BA1230" s="1"/>
      <c r="BB1230" s="1"/>
      <c r="BC1230" s="1"/>
      <c r="BD1230" s="1"/>
      <c r="BE1230" s="1"/>
      <c r="BF1230" s="1"/>
      <c r="BG1230" s="1"/>
      <c r="BH1230" s="1"/>
      <c r="BI1230" s="1"/>
      <c r="BJ1230" s="1"/>
      <c r="BK1230" s="1"/>
      <c r="BL1230" s="1"/>
      <c r="BM1230" s="1"/>
      <c r="BN1230" s="1"/>
      <c r="BO1230" s="1"/>
    </row>
    <row r="1231" spans="1:67" x14ac:dyDescent="0.35">
      <c r="A1231" s="1"/>
      <c r="B1231" s="1"/>
      <c r="C1231" s="1"/>
      <c r="AV1231" s="1"/>
      <c r="AW1231" s="1"/>
      <c r="AX1231" s="1"/>
      <c r="AY1231" s="1"/>
      <c r="AZ1231" s="1"/>
      <c r="BA1231" s="1"/>
      <c r="BB1231" s="1"/>
      <c r="BC1231" s="1"/>
      <c r="BD1231" s="1"/>
      <c r="BE1231" s="1"/>
      <c r="BF1231" s="1"/>
      <c r="BG1231" s="1"/>
      <c r="BH1231" s="1"/>
      <c r="BI1231" s="1"/>
      <c r="BJ1231" s="1"/>
      <c r="BK1231" s="1"/>
      <c r="BL1231" s="1"/>
      <c r="BM1231" s="1"/>
      <c r="BN1231" s="1"/>
      <c r="BO1231" s="1"/>
    </row>
    <row r="1232" spans="1:67" x14ac:dyDescent="0.35">
      <c r="A1232" s="1"/>
      <c r="B1232" s="1"/>
      <c r="C1232" s="1"/>
      <c r="AV1232" s="1"/>
      <c r="AW1232" s="1"/>
      <c r="AX1232" s="1"/>
      <c r="AY1232" s="1"/>
      <c r="AZ1232" s="1"/>
      <c r="BA1232" s="1"/>
      <c r="BB1232" s="1"/>
      <c r="BC1232" s="1"/>
      <c r="BD1232" s="1"/>
      <c r="BE1232" s="1"/>
      <c r="BF1232" s="1"/>
      <c r="BG1232" s="1"/>
      <c r="BH1232" s="1"/>
      <c r="BI1232" s="1"/>
      <c r="BJ1232" s="1"/>
      <c r="BK1232" s="1"/>
      <c r="BL1232" s="1"/>
      <c r="BM1232" s="1"/>
      <c r="BN1232" s="1"/>
      <c r="BO1232" s="1"/>
    </row>
    <row r="1233" spans="1:67" x14ac:dyDescent="0.35">
      <c r="A1233" s="1"/>
      <c r="B1233" s="1"/>
      <c r="C1233" s="1"/>
      <c r="AV1233" s="1"/>
      <c r="AW1233" s="1"/>
      <c r="AX1233" s="1"/>
      <c r="AY1233" s="1"/>
      <c r="AZ1233" s="1"/>
      <c r="BA1233" s="1"/>
      <c r="BB1233" s="1"/>
      <c r="BC1233" s="1"/>
      <c r="BD1233" s="1"/>
      <c r="BE1233" s="1"/>
      <c r="BF1233" s="1"/>
      <c r="BG1233" s="1"/>
      <c r="BH1233" s="1"/>
      <c r="BI1233" s="1"/>
      <c r="BJ1233" s="1"/>
      <c r="BK1233" s="1"/>
      <c r="BL1233" s="1"/>
      <c r="BM1233" s="1"/>
      <c r="BN1233" s="1"/>
      <c r="BO1233" s="1"/>
    </row>
    <row r="1234" spans="1:67" x14ac:dyDescent="0.35">
      <c r="A1234" s="1"/>
      <c r="B1234" s="1"/>
      <c r="C1234" s="1"/>
      <c r="AV1234" s="1"/>
      <c r="AW1234" s="1"/>
      <c r="AX1234" s="1"/>
      <c r="AY1234" s="1"/>
      <c r="AZ1234" s="1"/>
      <c r="BA1234" s="1"/>
      <c r="BB1234" s="1"/>
      <c r="BC1234" s="1"/>
      <c r="BD1234" s="1"/>
      <c r="BE1234" s="1"/>
      <c r="BF1234" s="1"/>
      <c r="BG1234" s="1"/>
      <c r="BH1234" s="1"/>
      <c r="BI1234" s="1"/>
      <c r="BJ1234" s="1"/>
      <c r="BK1234" s="1"/>
      <c r="BL1234" s="1"/>
      <c r="BM1234" s="1"/>
      <c r="BN1234" s="1"/>
      <c r="BO1234" s="1"/>
    </row>
    <row r="1235" spans="1:67" x14ac:dyDescent="0.35">
      <c r="A1235" s="1"/>
      <c r="B1235" s="1"/>
      <c r="C1235" s="1"/>
      <c r="AV1235" s="1"/>
      <c r="AW1235" s="1"/>
      <c r="AX1235" s="1"/>
      <c r="AY1235" s="1"/>
      <c r="AZ1235" s="1"/>
      <c r="BA1235" s="1"/>
      <c r="BB1235" s="1"/>
      <c r="BC1235" s="1"/>
      <c r="BD1235" s="1"/>
      <c r="BE1235" s="1"/>
      <c r="BF1235" s="1"/>
      <c r="BG1235" s="1"/>
      <c r="BH1235" s="1"/>
      <c r="BI1235" s="1"/>
      <c r="BJ1235" s="1"/>
      <c r="BK1235" s="1"/>
      <c r="BL1235" s="1"/>
      <c r="BM1235" s="1"/>
      <c r="BN1235" s="1"/>
      <c r="BO1235" s="1"/>
    </row>
    <row r="1236" spans="1:67" x14ac:dyDescent="0.35">
      <c r="A1236" s="1"/>
      <c r="B1236" s="1"/>
      <c r="C1236" s="1"/>
      <c r="AV1236" s="1"/>
      <c r="AW1236" s="1"/>
      <c r="AX1236" s="1"/>
      <c r="AY1236" s="1"/>
      <c r="AZ1236" s="1"/>
      <c r="BA1236" s="1"/>
      <c r="BB1236" s="1"/>
      <c r="BC1236" s="1"/>
      <c r="BD1236" s="1"/>
      <c r="BE1236" s="1"/>
      <c r="BF1236" s="1"/>
      <c r="BG1236" s="1"/>
      <c r="BH1236" s="1"/>
      <c r="BI1236" s="1"/>
      <c r="BJ1236" s="1"/>
      <c r="BK1236" s="1"/>
      <c r="BL1236" s="1"/>
      <c r="BM1236" s="1"/>
      <c r="BN1236" s="1"/>
      <c r="BO1236" s="1"/>
    </row>
    <row r="1237" spans="1:67" x14ac:dyDescent="0.35">
      <c r="A1237" s="1"/>
      <c r="B1237" s="1"/>
      <c r="C1237" s="1"/>
      <c r="AV1237" s="1"/>
      <c r="AW1237" s="1"/>
      <c r="AX1237" s="1"/>
      <c r="AY1237" s="1"/>
      <c r="AZ1237" s="1"/>
      <c r="BA1237" s="1"/>
      <c r="BB1237" s="1"/>
      <c r="BC1237" s="1"/>
      <c r="BD1237" s="1"/>
      <c r="BE1237" s="1"/>
      <c r="BF1237" s="1"/>
      <c r="BG1237" s="1"/>
      <c r="BH1237" s="1"/>
      <c r="BI1237" s="1"/>
      <c r="BJ1237" s="1"/>
      <c r="BK1237" s="1"/>
      <c r="BL1237" s="1"/>
      <c r="BM1237" s="1"/>
      <c r="BN1237" s="1"/>
      <c r="BO1237" s="1"/>
    </row>
    <row r="1238" spans="1:67" x14ac:dyDescent="0.35">
      <c r="AV1238" s="1"/>
      <c r="AW1238" s="1"/>
      <c r="AX1238" s="1"/>
      <c r="AY1238" s="1"/>
      <c r="AZ1238" s="1"/>
      <c r="BA1238" s="1"/>
      <c r="BB1238" s="1"/>
      <c r="BC1238" s="1"/>
      <c r="BD1238" s="1"/>
      <c r="BE1238" s="1"/>
      <c r="BF1238" s="1"/>
      <c r="BG1238" s="1"/>
      <c r="BH1238" s="1"/>
      <c r="BI1238" s="1"/>
      <c r="BJ1238" s="1"/>
      <c r="BK1238" s="1"/>
      <c r="BL1238" s="1"/>
      <c r="BM1238" s="1"/>
      <c r="BN1238" s="1"/>
      <c r="BO1238" s="1"/>
    </row>
    <row r="1239" spans="1:67" x14ac:dyDescent="0.35">
      <c r="AV1239" s="1"/>
      <c r="AW1239" s="1"/>
      <c r="AX1239" s="1"/>
      <c r="AY1239" s="1"/>
      <c r="AZ1239" s="1"/>
      <c r="BA1239" s="1"/>
      <c r="BB1239" s="1"/>
      <c r="BC1239" s="1"/>
      <c r="BD1239" s="1"/>
      <c r="BE1239" s="1"/>
      <c r="BF1239" s="1"/>
      <c r="BG1239" s="1"/>
      <c r="BH1239" s="1"/>
      <c r="BI1239" s="1"/>
      <c r="BJ1239" s="1"/>
      <c r="BK1239" s="1"/>
      <c r="BL1239" s="1"/>
      <c r="BM1239" s="1"/>
      <c r="BN1239" s="1"/>
      <c r="BO1239" s="1"/>
    </row>
    <row r="1240" spans="1:67" x14ac:dyDescent="0.35">
      <c r="AV1240" s="1"/>
      <c r="AW1240" s="1"/>
      <c r="AX1240" s="1"/>
      <c r="AY1240" s="1"/>
      <c r="AZ1240" s="1"/>
      <c r="BA1240" s="1"/>
      <c r="BB1240" s="1"/>
      <c r="BC1240" s="1"/>
      <c r="BD1240" s="1"/>
      <c r="BE1240" s="1"/>
      <c r="BF1240" s="1"/>
      <c r="BG1240" s="1"/>
      <c r="BH1240" s="1"/>
      <c r="BI1240" s="1"/>
      <c r="BJ1240" s="1"/>
      <c r="BK1240" s="1"/>
      <c r="BL1240" s="1"/>
      <c r="BM1240" s="1"/>
      <c r="BN1240" s="1"/>
      <c r="BO1240" s="1"/>
    </row>
    <row r="1241" spans="1:67" x14ac:dyDescent="0.35">
      <c r="AV1241" s="1"/>
      <c r="AW1241" s="1"/>
      <c r="AX1241" s="1"/>
      <c r="AY1241" s="1"/>
      <c r="AZ1241" s="1"/>
      <c r="BA1241" s="1"/>
      <c r="BB1241" s="1"/>
      <c r="BC1241" s="1"/>
      <c r="BD1241" s="1"/>
      <c r="BE1241" s="1"/>
      <c r="BF1241" s="1"/>
      <c r="BG1241" s="1"/>
      <c r="BH1241" s="1"/>
      <c r="BI1241" s="1"/>
      <c r="BJ1241" s="1"/>
      <c r="BK1241" s="1"/>
      <c r="BL1241" s="1"/>
      <c r="BM1241" s="1"/>
      <c r="BN1241" s="1"/>
      <c r="BO1241" s="1"/>
    </row>
    <row r="1242" spans="1:67" x14ac:dyDescent="0.35">
      <c r="AV1242" s="1"/>
      <c r="AW1242" s="1"/>
      <c r="AX1242" s="1"/>
      <c r="AY1242" s="1"/>
      <c r="AZ1242" s="1"/>
      <c r="BA1242" s="1"/>
      <c r="BB1242" s="1"/>
      <c r="BC1242" s="1"/>
      <c r="BD1242" s="1"/>
      <c r="BE1242" s="1"/>
      <c r="BF1242" s="1"/>
      <c r="BG1242" s="1"/>
      <c r="BH1242" s="1"/>
      <c r="BI1242" s="1"/>
      <c r="BJ1242" s="1"/>
      <c r="BK1242" s="1"/>
      <c r="BL1242" s="1"/>
      <c r="BM1242" s="1"/>
      <c r="BN1242" s="1"/>
      <c r="BO1242" s="1"/>
    </row>
    <row r="1243" spans="1:67" x14ac:dyDescent="0.35">
      <c r="AV1243" s="1"/>
      <c r="AW1243" s="1"/>
      <c r="AX1243" s="1"/>
      <c r="AY1243" s="1"/>
      <c r="AZ1243" s="1"/>
      <c r="BA1243" s="1"/>
      <c r="BB1243" s="1"/>
      <c r="BC1243" s="1"/>
      <c r="BD1243" s="1"/>
      <c r="BE1243" s="1"/>
      <c r="BF1243" s="1"/>
      <c r="BG1243" s="1"/>
      <c r="BH1243" s="1"/>
      <c r="BI1243" s="1"/>
      <c r="BJ1243" s="1"/>
      <c r="BK1243" s="1"/>
      <c r="BL1243" s="1"/>
      <c r="BM1243" s="1"/>
      <c r="BN1243" s="1"/>
      <c r="BO1243" s="1"/>
    </row>
    <row r="1244" spans="1:67" x14ac:dyDescent="0.35">
      <c r="AV1244" s="1"/>
      <c r="AW1244" s="1"/>
      <c r="AX1244" s="1"/>
      <c r="AY1244" s="1"/>
      <c r="AZ1244" s="1"/>
      <c r="BA1244" s="1"/>
      <c r="BB1244" s="1"/>
      <c r="BC1244" s="1"/>
      <c r="BD1244" s="1"/>
      <c r="BE1244" s="1"/>
      <c r="BF1244" s="1"/>
      <c r="BG1244" s="1"/>
      <c r="BH1244" s="1"/>
      <c r="BI1244" s="1"/>
      <c r="BJ1244" s="1"/>
      <c r="BK1244" s="1"/>
      <c r="BL1244" s="1"/>
      <c r="BM1244" s="1"/>
      <c r="BN1244" s="1"/>
      <c r="BO1244" s="1"/>
    </row>
    <row r="1245" spans="1:67" x14ac:dyDescent="0.35">
      <c r="AV1245" s="1"/>
      <c r="AW1245" s="1"/>
      <c r="AX1245" s="1"/>
      <c r="AY1245" s="1"/>
      <c r="AZ1245" s="1"/>
      <c r="BA1245" s="1"/>
      <c r="BB1245" s="1"/>
      <c r="BC1245" s="1"/>
      <c r="BD1245" s="1"/>
      <c r="BE1245" s="1"/>
      <c r="BF1245" s="1"/>
      <c r="BG1245" s="1"/>
      <c r="BH1245" s="1"/>
      <c r="BI1245" s="1"/>
      <c r="BJ1245" s="1"/>
      <c r="BK1245" s="1"/>
      <c r="BL1245" s="1"/>
      <c r="BM1245" s="1"/>
      <c r="BN1245" s="1"/>
      <c r="BO1245" s="1"/>
    </row>
    <row r="1246" spans="1:67" x14ac:dyDescent="0.35">
      <c r="AV1246" s="1"/>
      <c r="AW1246" s="1"/>
      <c r="AX1246" s="1"/>
      <c r="AY1246" s="1"/>
      <c r="AZ1246" s="1"/>
      <c r="BA1246" s="1"/>
      <c r="BB1246" s="1"/>
      <c r="BC1246" s="1"/>
      <c r="BD1246" s="1"/>
      <c r="BE1246" s="1"/>
      <c r="BF1246" s="1"/>
      <c r="BG1246" s="1"/>
      <c r="BH1246" s="1"/>
      <c r="BI1246" s="1"/>
      <c r="BJ1246" s="1"/>
      <c r="BK1246" s="1"/>
      <c r="BL1246" s="1"/>
      <c r="BM1246" s="1"/>
      <c r="BN1246" s="1"/>
      <c r="BO1246" s="1"/>
    </row>
    <row r="1247" spans="1:67" x14ac:dyDescent="0.35">
      <c r="AV1247" s="1"/>
      <c r="AW1247" s="1"/>
      <c r="AX1247" s="1"/>
      <c r="AY1247" s="1"/>
      <c r="AZ1247" s="1"/>
      <c r="BA1247" s="1"/>
      <c r="BB1247" s="1"/>
      <c r="BC1247" s="1"/>
      <c r="BD1247" s="1"/>
      <c r="BE1247" s="1"/>
      <c r="BF1247" s="1"/>
      <c r="BG1247" s="1"/>
      <c r="BH1247" s="1"/>
      <c r="BI1247" s="1"/>
      <c r="BJ1247" s="1"/>
      <c r="BK1247" s="1"/>
      <c r="BL1247" s="1"/>
      <c r="BM1247" s="1"/>
      <c r="BN1247" s="1"/>
      <c r="BO1247" s="1"/>
    </row>
    <row r="1248" spans="1:67" x14ac:dyDescent="0.35">
      <c r="AV1248" s="1"/>
      <c r="AW1248" s="1"/>
      <c r="AX1248" s="1"/>
      <c r="AY1248" s="1"/>
      <c r="AZ1248" s="1"/>
      <c r="BA1248" s="1"/>
      <c r="BB1248" s="1"/>
      <c r="BC1248" s="1"/>
      <c r="BD1248" s="1"/>
      <c r="BE1248" s="1"/>
      <c r="BF1248" s="1"/>
      <c r="BG1248" s="1"/>
      <c r="BH1248" s="1"/>
      <c r="BI1248" s="1"/>
      <c r="BJ1248" s="1"/>
      <c r="BK1248" s="1"/>
      <c r="BL1248" s="1"/>
      <c r="BM1248" s="1"/>
      <c r="BN1248" s="1"/>
      <c r="BO1248" s="1"/>
    </row>
    <row r="1249" spans="48:67" x14ac:dyDescent="0.35">
      <c r="AV1249" s="1"/>
      <c r="AW1249" s="1"/>
      <c r="AX1249" s="1"/>
      <c r="AY1249" s="1"/>
      <c r="AZ1249" s="1"/>
      <c r="BA1249" s="1"/>
      <c r="BB1249" s="1"/>
      <c r="BC1249" s="1"/>
      <c r="BD1249" s="1"/>
      <c r="BE1249" s="1"/>
      <c r="BF1249" s="1"/>
      <c r="BG1249" s="1"/>
      <c r="BH1249" s="1"/>
      <c r="BI1249" s="1"/>
      <c r="BJ1249" s="1"/>
      <c r="BK1249" s="1"/>
      <c r="BL1249" s="1"/>
      <c r="BM1249" s="1"/>
      <c r="BN1249" s="1"/>
      <c r="BO1249" s="1"/>
    </row>
    <row r="1250" spans="48:67" x14ac:dyDescent="0.35">
      <c r="AV1250" s="1"/>
      <c r="AW1250" s="1"/>
      <c r="AX1250" s="1"/>
      <c r="AY1250" s="1"/>
      <c r="AZ1250" s="1"/>
      <c r="BA1250" s="1"/>
      <c r="BB1250" s="1"/>
      <c r="BC1250" s="1"/>
      <c r="BD1250" s="1"/>
      <c r="BE1250" s="1"/>
      <c r="BF1250" s="1"/>
      <c r="BG1250" s="1"/>
      <c r="BH1250" s="1"/>
      <c r="BI1250" s="1"/>
      <c r="BJ1250" s="1"/>
      <c r="BK1250" s="1"/>
      <c r="BL1250" s="1"/>
      <c r="BM1250" s="1"/>
      <c r="BN1250" s="1"/>
      <c r="BO1250" s="1"/>
    </row>
    <row r="1251" spans="48:67" x14ac:dyDescent="0.35">
      <c r="AV1251" s="1"/>
      <c r="AW1251" s="1"/>
      <c r="AX1251" s="1"/>
      <c r="AY1251" s="1"/>
      <c r="AZ1251" s="1"/>
      <c r="BA1251" s="1"/>
      <c r="BB1251" s="1"/>
      <c r="BC1251" s="1"/>
      <c r="BD1251" s="1"/>
      <c r="BE1251" s="1"/>
      <c r="BF1251" s="1"/>
      <c r="BG1251" s="1"/>
      <c r="BH1251" s="1"/>
      <c r="BI1251" s="1"/>
      <c r="BJ1251" s="1"/>
      <c r="BK1251" s="1"/>
      <c r="BL1251" s="1"/>
      <c r="BM1251" s="1"/>
      <c r="BN1251" s="1"/>
      <c r="BO1251" s="1"/>
    </row>
    <row r="1252" spans="48:67" x14ac:dyDescent="0.35">
      <c r="AV1252" s="1"/>
      <c r="AW1252" s="1"/>
      <c r="AX1252" s="1"/>
      <c r="AY1252" s="1"/>
      <c r="AZ1252" s="1"/>
      <c r="BA1252" s="1"/>
      <c r="BB1252" s="1"/>
      <c r="BC1252" s="1"/>
      <c r="BD1252" s="1"/>
      <c r="BE1252" s="1"/>
      <c r="BF1252" s="1"/>
      <c r="BG1252" s="1"/>
      <c r="BH1252" s="1"/>
      <c r="BI1252" s="1"/>
      <c r="BJ1252" s="1"/>
      <c r="BK1252" s="1"/>
      <c r="BL1252" s="1"/>
      <c r="BM1252" s="1"/>
      <c r="BN1252" s="1"/>
      <c r="BO1252" s="1"/>
    </row>
    <row r="1253" spans="48:67" x14ac:dyDescent="0.35">
      <c r="AV1253" s="1"/>
      <c r="AW1253" s="1"/>
      <c r="AX1253" s="1"/>
      <c r="AY1253" s="1"/>
      <c r="AZ1253" s="1"/>
      <c r="BA1253" s="1"/>
      <c r="BB1253" s="1"/>
      <c r="BC1253" s="1"/>
      <c r="BD1253" s="1"/>
      <c r="BE1253" s="1"/>
      <c r="BF1253" s="1"/>
      <c r="BG1253" s="1"/>
      <c r="BH1253" s="1"/>
      <c r="BI1253" s="1"/>
      <c r="BJ1253" s="1"/>
      <c r="BK1253" s="1"/>
      <c r="BL1253" s="1"/>
      <c r="BM1253" s="1"/>
      <c r="BN1253" s="1"/>
      <c r="BO1253" s="1"/>
    </row>
    <row r="1254" spans="48:67" x14ac:dyDescent="0.35">
      <c r="AV1254" s="1"/>
      <c r="AW1254" s="1"/>
      <c r="AX1254" s="1"/>
      <c r="AY1254" s="1"/>
      <c r="AZ1254" s="1"/>
      <c r="BA1254" s="1"/>
      <c r="BB1254" s="1"/>
      <c r="BC1254" s="1"/>
      <c r="BD1254" s="1"/>
      <c r="BE1254" s="1"/>
      <c r="BF1254" s="1"/>
      <c r="BG1254" s="1"/>
      <c r="BH1254" s="1"/>
      <c r="BI1254" s="1"/>
      <c r="BJ1254" s="1"/>
      <c r="BK1254" s="1"/>
      <c r="BL1254" s="1"/>
      <c r="BM1254" s="1"/>
      <c r="BN1254" s="1"/>
      <c r="BO1254" s="1"/>
    </row>
    <row r="1255" spans="48:67" x14ac:dyDescent="0.35">
      <c r="AV1255" s="1"/>
      <c r="AW1255" s="1"/>
      <c r="AX1255" s="1"/>
      <c r="AY1255" s="1"/>
      <c r="AZ1255" s="1"/>
      <c r="BA1255" s="1"/>
      <c r="BB1255" s="1"/>
      <c r="BC1255" s="1"/>
      <c r="BD1255" s="1"/>
      <c r="BE1255" s="1"/>
      <c r="BF1255" s="1"/>
      <c r="BG1255" s="1"/>
      <c r="BH1255" s="1"/>
      <c r="BI1255" s="1"/>
      <c r="BJ1255" s="1"/>
      <c r="BK1255" s="1"/>
      <c r="BL1255" s="1"/>
      <c r="BM1255" s="1"/>
      <c r="BN1255" s="1"/>
      <c r="BO1255" s="1"/>
    </row>
    <row r="1256" spans="48:67" x14ac:dyDescent="0.35">
      <c r="AV1256" s="1"/>
      <c r="AW1256" s="1"/>
      <c r="AX1256" s="1"/>
      <c r="AY1256" s="1"/>
      <c r="AZ1256" s="1"/>
      <c r="BA1256" s="1"/>
      <c r="BB1256" s="1"/>
      <c r="BC1256" s="1"/>
      <c r="BD1256" s="1"/>
      <c r="BE1256" s="1"/>
      <c r="BF1256" s="1"/>
      <c r="BG1256" s="1"/>
      <c r="BH1256" s="1"/>
      <c r="BI1256" s="1"/>
      <c r="BJ1256" s="1"/>
      <c r="BK1256" s="1"/>
      <c r="BL1256" s="1"/>
      <c r="BM1256" s="1"/>
      <c r="BN1256" s="1"/>
      <c r="BO1256" s="1"/>
    </row>
    <row r="1257" spans="48:67" x14ac:dyDescent="0.35">
      <c r="AV1257" s="1"/>
      <c r="AW1257" s="1"/>
      <c r="AX1257" s="1"/>
      <c r="AY1257" s="1"/>
      <c r="AZ1257" s="1"/>
      <c r="BA1257" s="1"/>
      <c r="BB1257" s="1"/>
      <c r="BC1257" s="1"/>
      <c r="BD1257" s="1"/>
      <c r="BE1257" s="1"/>
      <c r="BF1257" s="1"/>
      <c r="BG1257" s="1"/>
      <c r="BH1257" s="1"/>
      <c r="BI1257" s="1"/>
      <c r="BJ1257" s="1"/>
      <c r="BK1257" s="1"/>
      <c r="BL1257" s="1"/>
      <c r="BM1257" s="1"/>
      <c r="BN1257" s="1"/>
      <c r="BO1257" s="1"/>
    </row>
    <row r="1258" spans="48:67" x14ac:dyDescent="0.35">
      <c r="AV1258" s="1"/>
      <c r="AW1258" s="1"/>
      <c r="AX1258" s="1"/>
      <c r="AY1258" s="1"/>
      <c r="AZ1258" s="1"/>
      <c r="BA1258" s="1"/>
      <c r="BB1258" s="1"/>
      <c r="BC1258" s="1"/>
      <c r="BD1258" s="1"/>
      <c r="BE1258" s="1"/>
      <c r="BF1258" s="1"/>
      <c r="BG1258" s="1"/>
      <c r="BH1258" s="1"/>
      <c r="BI1258" s="1"/>
      <c r="BJ1258" s="1"/>
      <c r="BK1258" s="1"/>
      <c r="BL1258" s="1"/>
      <c r="BM1258" s="1"/>
      <c r="BN1258" s="1"/>
      <c r="BO1258" s="1"/>
    </row>
    <row r="1259" spans="48:67" x14ac:dyDescent="0.35">
      <c r="AV1259" s="1"/>
      <c r="AW1259" s="1"/>
      <c r="AX1259" s="1"/>
      <c r="AY1259" s="1"/>
      <c r="AZ1259" s="1"/>
      <c r="BA1259" s="1"/>
      <c r="BB1259" s="1"/>
      <c r="BC1259" s="1"/>
      <c r="BD1259" s="1"/>
      <c r="BE1259" s="1"/>
      <c r="BF1259" s="1"/>
      <c r="BG1259" s="1"/>
      <c r="BH1259" s="1"/>
      <c r="BI1259" s="1"/>
      <c r="BJ1259" s="1"/>
      <c r="BK1259" s="1"/>
      <c r="BL1259" s="1"/>
      <c r="BM1259" s="1"/>
      <c r="BN1259" s="1"/>
      <c r="BO1259" s="1"/>
    </row>
    <row r="1260" spans="48:67" x14ac:dyDescent="0.35">
      <c r="AV1260" s="1"/>
      <c r="AW1260" s="1"/>
      <c r="AX1260" s="1"/>
      <c r="AY1260" s="1"/>
      <c r="AZ1260" s="1"/>
      <c r="BA1260" s="1"/>
      <c r="BB1260" s="1"/>
      <c r="BC1260" s="1"/>
      <c r="BD1260" s="1"/>
      <c r="BE1260" s="1"/>
      <c r="BF1260" s="1"/>
      <c r="BG1260" s="1"/>
      <c r="BH1260" s="1"/>
      <c r="BI1260" s="1"/>
      <c r="BJ1260" s="1"/>
      <c r="BK1260" s="1"/>
      <c r="BL1260" s="1"/>
      <c r="BM1260" s="1"/>
      <c r="BN1260" s="1"/>
      <c r="BO1260" s="1"/>
    </row>
    <row r="1261" spans="48:67" x14ac:dyDescent="0.35">
      <c r="AV1261" s="1"/>
      <c r="AW1261" s="1"/>
      <c r="AX1261" s="1"/>
      <c r="AY1261" s="1"/>
      <c r="AZ1261" s="1"/>
      <c r="BA1261" s="1"/>
      <c r="BB1261" s="1"/>
      <c r="BC1261" s="1"/>
      <c r="BD1261" s="1"/>
      <c r="BE1261" s="1"/>
      <c r="BF1261" s="1"/>
      <c r="BG1261" s="1"/>
      <c r="BH1261" s="1"/>
      <c r="BI1261" s="1"/>
      <c r="BJ1261" s="1"/>
      <c r="BK1261" s="1"/>
      <c r="BL1261" s="1"/>
      <c r="BM1261" s="1"/>
      <c r="BN1261" s="1"/>
      <c r="BO1261" s="1"/>
    </row>
    <row r="1262" spans="48:67" x14ac:dyDescent="0.35">
      <c r="AV1262" s="1"/>
      <c r="AW1262" s="1"/>
      <c r="AX1262" s="1"/>
      <c r="AY1262" s="1"/>
      <c r="AZ1262" s="1"/>
      <c r="BA1262" s="1"/>
      <c r="BB1262" s="1"/>
      <c r="BC1262" s="1"/>
      <c r="BD1262" s="1"/>
      <c r="BE1262" s="1"/>
      <c r="BF1262" s="1"/>
      <c r="BG1262" s="1"/>
      <c r="BH1262" s="1"/>
      <c r="BI1262" s="1"/>
      <c r="BJ1262" s="1"/>
      <c r="BK1262" s="1"/>
      <c r="BL1262" s="1"/>
      <c r="BM1262" s="1"/>
      <c r="BN1262" s="1"/>
      <c r="BO1262" s="1"/>
    </row>
    <row r="1263" spans="48:67" x14ac:dyDescent="0.35">
      <c r="AV1263" s="1"/>
      <c r="AW1263" s="1"/>
      <c r="AX1263" s="1"/>
      <c r="AY1263" s="1"/>
      <c r="AZ1263" s="1"/>
      <c r="BA1263" s="1"/>
      <c r="BB1263" s="1"/>
      <c r="BC1263" s="1"/>
      <c r="BD1263" s="1"/>
      <c r="BE1263" s="1"/>
      <c r="BF1263" s="1"/>
      <c r="BG1263" s="1"/>
      <c r="BH1263" s="1"/>
      <c r="BI1263" s="1"/>
      <c r="BJ1263" s="1"/>
      <c r="BK1263" s="1"/>
      <c r="BL1263" s="1"/>
      <c r="BM1263" s="1"/>
      <c r="BN1263" s="1"/>
      <c r="BO1263" s="1"/>
    </row>
    <row r="1264" spans="48:67" x14ac:dyDescent="0.35">
      <c r="AV1264" s="1"/>
      <c r="AW1264" s="1"/>
      <c r="AX1264" s="1"/>
      <c r="AY1264" s="1"/>
      <c r="AZ1264" s="1"/>
      <c r="BA1264" s="1"/>
      <c r="BB1264" s="1"/>
      <c r="BC1264" s="1"/>
      <c r="BD1264" s="1"/>
      <c r="BE1264" s="1"/>
      <c r="BF1264" s="1"/>
      <c r="BG1264" s="1"/>
      <c r="BH1264" s="1"/>
      <c r="BI1264" s="1"/>
      <c r="BJ1264" s="1"/>
      <c r="BK1264" s="1"/>
      <c r="BL1264" s="1"/>
      <c r="BM1264" s="1"/>
      <c r="BN1264" s="1"/>
      <c r="BO1264" s="1"/>
    </row>
    <row r="1265" spans="48:67" x14ac:dyDescent="0.35">
      <c r="AV1265" s="1"/>
      <c r="AW1265" s="1"/>
      <c r="AX1265" s="1"/>
      <c r="AY1265" s="1"/>
      <c r="AZ1265" s="1"/>
      <c r="BA1265" s="1"/>
      <c r="BB1265" s="1"/>
      <c r="BC1265" s="1"/>
      <c r="BD1265" s="1"/>
      <c r="BE1265" s="1"/>
      <c r="BF1265" s="1"/>
      <c r="BG1265" s="1"/>
      <c r="BH1265" s="1"/>
      <c r="BI1265" s="1"/>
      <c r="BJ1265" s="1"/>
      <c r="BK1265" s="1"/>
      <c r="BL1265" s="1"/>
      <c r="BM1265" s="1"/>
      <c r="BN1265" s="1"/>
      <c r="BO1265" s="1"/>
    </row>
    <row r="1266" spans="48:67" x14ac:dyDescent="0.35">
      <c r="AV1266" s="1"/>
      <c r="AW1266" s="1"/>
      <c r="AX1266" s="1"/>
      <c r="AY1266" s="1"/>
      <c r="AZ1266" s="1"/>
      <c r="BA1266" s="1"/>
      <c r="BB1266" s="1"/>
      <c r="BC1266" s="1"/>
      <c r="BD1266" s="1"/>
      <c r="BE1266" s="1"/>
      <c r="BF1266" s="1"/>
      <c r="BG1266" s="1"/>
      <c r="BH1266" s="1"/>
      <c r="BI1266" s="1"/>
      <c r="BJ1266" s="1"/>
      <c r="BK1266" s="1"/>
      <c r="BL1266" s="1"/>
      <c r="BM1266" s="1"/>
      <c r="BN1266" s="1"/>
      <c r="BO1266" s="1"/>
    </row>
    <row r="1267" spans="48:67" x14ac:dyDescent="0.35">
      <c r="AV1267" s="1"/>
      <c r="AW1267" s="1"/>
      <c r="AX1267" s="1"/>
      <c r="AY1267" s="1"/>
      <c r="AZ1267" s="1"/>
      <c r="BA1267" s="1"/>
      <c r="BB1267" s="1"/>
      <c r="BC1267" s="1"/>
      <c r="BD1267" s="1"/>
      <c r="BE1267" s="1"/>
      <c r="BF1267" s="1"/>
      <c r="BG1267" s="1"/>
      <c r="BH1267" s="1"/>
      <c r="BI1267" s="1"/>
      <c r="BJ1267" s="1"/>
      <c r="BK1267" s="1"/>
      <c r="BL1267" s="1"/>
      <c r="BM1267" s="1"/>
      <c r="BN1267" s="1"/>
      <c r="BO1267" s="1"/>
    </row>
    <row r="1268" spans="48:67" x14ac:dyDescent="0.35">
      <c r="AV1268" s="1"/>
      <c r="AW1268" s="1"/>
      <c r="AX1268" s="1"/>
      <c r="AY1268" s="1"/>
      <c r="AZ1268" s="1"/>
      <c r="BA1268" s="1"/>
      <c r="BB1268" s="1"/>
      <c r="BC1268" s="1"/>
      <c r="BD1268" s="1"/>
      <c r="BE1268" s="1"/>
      <c r="BF1268" s="1"/>
      <c r="BG1268" s="1"/>
      <c r="BH1268" s="1"/>
      <c r="BI1268" s="1"/>
      <c r="BJ1268" s="1"/>
      <c r="BK1268" s="1"/>
      <c r="BL1268" s="1"/>
      <c r="BM1268" s="1"/>
      <c r="BN1268" s="1"/>
      <c r="BO1268" s="1"/>
    </row>
    <row r="1269" spans="48:67" x14ac:dyDescent="0.35">
      <c r="AV1269" s="1"/>
      <c r="AW1269" s="1"/>
      <c r="AX1269" s="1"/>
      <c r="AY1269" s="1"/>
      <c r="AZ1269" s="1"/>
      <c r="BA1269" s="1"/>
      <c r="BB1269" s="1"/>
      <c r="BC1269" s="1"/>
      <c r="BD1269" s="1"/>
      <c r="BE1269" s="1"/>
      <c r="BF1269" s="1"/>
      <c r="BG1269" s="1"/>
      <c r="BH1269" s="1"/>
      <c r="BI1269" s="1"/>
      <c r="BJ1269" s="1"/>
      <c r="BK1269" s="1"/>
      <c r="BL1269" s="1"/>
      <c r="BM1269" s="1"/>
      <c r="BN1269" s="1"/>
      <c r="BO1269" s="1"/>
    </row>
    <row r="1270" spans="48:67" x14ac:dyDescent="0.35">
      <c r="AV1270" s="1"/>
      <c r="AW1270" s="1"/>
      <c r="AX1270" s="1"/>
      <c r="AY1270" s="1"/>
      <c r="AZ1270" s="1"/>
      <c r="BA1270" s="1"/>
      <c r="BB1270" s="1"/>
      <c r="BC1270" s="1"/>
      <c r="BD1270" s="1"/>
      <c r="BE1270" s="1"/>
      <c r="BF1270" s="1"/>
      <c r="BG1270" s="1"/>
      <c r="BH1270" s="1"/>
      <c r="BI1270" s="1"/>
      <c r="BJ1270" s="1"/>
      <c r="BK1270" s="1"/>
      <c r="BL1270" s="1"/>
      <c r="BM1270" s="1"/>
      <c r="BN1270" s="1"/>
      <c r="BO1270" s="1"/>
    </row>
    <row r="1271" spans="48:67" x14ac:dyDescent="0.35">
      <c r="AV1271" s="1"/>
      <c r="AW1271" s="1"/>
      <c r="AX1271" s="1"/>
      <c r="AY1271" s="1"/>
      <c r="AZ1271" s="1"/>
      <c r="BA1271" s="1"/>
      <c r="BB1271" s="1"/>
      <c r="BC1271" s="1"/>
      <c r="BD1271" s="1"/>
      <c r="BE1271" s="1"/>
      <c r="BF1271" s="1"/>
      <c r="BG1271" s="1"/>
      <c r="BH1271" s="1"/>
      <c r="BI1271" s="1"/>
      <c r="BJ1271" s="1"/>
      <c r="BK1271" s="1"/>
      <c r="BL1271" s="1"/>
      <c r="BM1271" s="1"/>
      <c r="BN1271" s="1"/>
      <c r="BO1271" s="1"/>
    </row>
    <row r="1272" spans="48:67" x14ac:dyDescent="0.35">
      <c r="AV1272" s="1"/>
      <c r="AW1272" s="1"/>
      <c r="AX1272" s="1"/>
      <c r="AY1272" s="1"/>
      <c r="AZ1272" s="1"/>
      <c r="BA1272" s="1"/>
      <c r="BB1272" s="1"/>
      <c r="BC1272" s="1"/>
      <c r="BD1272" s="1"/>
      <c r="BE1272" s="1"/>
      <c r="BF1272" s="1"/>
      <c r="BG1272" s="1"/>
      <c r="BH1272" s="1"/>
      <c r="BI1272" s="1"/>
      <c r="BJ1272" s="1"/>
      <c r="BK1272" s="1"/>
      <c r="BL1272" s="1"/>
      <c r="BM1272" s="1"/>
      <c r="BN1272" s="1"/>
      <c r="BO1272" s="1"/>
    </row>
    <row r="1273" spans="48:67" x14ac:dyDescent="0.35">
      <c r="AV1273" s="1"/>
      <c r="AW1273" s="1"/>
      <c r="AX1273" s="1"/>
      <c r="AY1273" s="1"/>
      <c r="AZ1273" s="1"/>
      <c r="BA1273" s="1"/>
      <c r="BB1273" s="1"/>
      <c r="BC1273" s="1"/>
      <c r="BD1273" s="1"/>
      <c r="BE1273" s="1"/>
      <c r="BF1273" s="1"/>
      <c r="BG1273" s="1"/>
      <c r="BH1273" s="1"/>
      <c r="BI1273" s="1"/>
      <c r="BJ1273" s="1"/>
      <c r="BK1273" s="1"/>
      <c r="BL1273" s="1"/>
      <c r="BM1273" s="1"/>
      <c r="BN1273" s="1"/>
      <c r="BO1273" s="1"/>
    </row>
    <row r="1274" spans="48:67" x14ac:dyDescent="0.35">
      <c r="AV1274" s="1"/>
      <c r="AW1274" s="1"/>
      <c r="AX1274" s="1"/>
      <c r="AY1274" s="1"/>
      <c r="AZ1274" s="1"/>
      <c r="BA1274" s="1"/>
      <c r="BB1274" s="1"/>
      <c r="BC1274" s="1"/>
      <c r="BD1274" s="1"/>
      <c r="BE1274" s="1"/>
      <c r="BF1274" s="1"/>
      <c r="BG1274" s="1"/>
      <c r="BH1274" s="1"/>
      <c r="BI1274" s="1"/>
      <c r="BJ1274" s="1"/>
      <c r="BK1274" s="1"/>
      <c r="BL1274" s="1"/>
      <c r="BM1274" s="1"/>
      <c r="BN1274" s="1"/>
      <c r="BO1274" s="1"/>
    </row>
    <row r="1275" spans="48:67" x14ac:dyDescent="0.35">
      <c r="AV1275" s="1"/>
      <c r="AW1275" s="1"/>
      <c r="AX1275" s="1"/>
      <c r="AY1275" s="1"/>
      <c r="AZ1275" s="1"/>
      <c r="BA1275" s="1"/>
      <c r="BB1275" s="1"/>
      <c r="BC1275" s="1"/>
      <c r="BD1275" s="1"/>
      <c r="BE1275" s="1"/>
      <c r="BF1275" s="1"/>
      <c r="BG1275" s="1"/>
      <c r="BH1275" s="1"/>
      <c r="BI1275" s="1"/>
      <c r="BJ1275" s="1"/>
      <c r="BK1275" s="1"/>
      <c r="BL1275" s="1"/>
      <c r="BM1275" s="1"/>
      <c r="BN1275" s="1"/>
      <c r="BO1275" s="1"/>
    </row>
    <row r="1276" spans="48:67" x14ac:dyDescent="0.35">
      <c r="AV1276" s="1"/>
      <c r="AW1276" s="1"/>
      <c r="AX1276" s="1"/>
      <c r="AY1276" s="1"/>
      <c r="AZ1276" s="1"/>
      <c r="BA1276" s="1"/>
      <c r="BB1276" s="1"/>
      <c r="BC1276" s="1"/>
      <c r="BD1276" s="1"/>
      <c r="BE1276" s="1"/>
      <c r="BF1276" s="1"/>
      <c r="BG1276" s="1"/>
      <c r="BH1276" s="1"/>
      <c r="BI1276" s="1"/>
      <c r="BJ1276" s="1"/>
      <c r="BK1276" s="1"/>
      <c r="BL1276" s="1"/>
      <c r="BM1276" s="1"/>
      <c r="BN1276" s="1"/>
      <c r="BO1276" s="1"/>
    </row>
    <row r="1277" spans="48:67" x14ac:dyDescent="0.35">
      <c r="AV1277" s="1"/>
      <c r="AW1277" s="1"/>
      <c r="AX1277" s="1"/>
      <c r="AY1277" s="1"/>
      <c r="AZ1277" s="1"/>
      <c r="BA1277" s="1"/>
      <c r="BB1277" s="1"/>
      <c r="BC1277" s="1"/>
      <c r="BD1277" s="1"/>
      <c r="BE1277" s="1"/>
      <c r="BF1277" s="1"/>
      <c r="BG1277" s="1"/>
      <c r="BH1277" s="1"/>
      <c r="BI1277" s="1"/>
      <c r="BJ1277" s="1"/>
      <c r="BK1277" s="1"/>
      <c r="BL1277" s="1"/>
      <c r="BM1277" s="1"/>
      <c r="BN1277" s="1"/>
      <c r="BO1277" s="1"/>
    </row>
    <row r="1278" spans="48:67" x14ac:dyDescent="0.35">
      <c r="AV1278" s="1"/>
      <c r="AW1278" s="1"/>
      <c r="AX1278" s="1"/>
      <c r="AY1278" s="1"/>
      <c r="AZ1278" s="1"/>
      <c r="BA1278" s="1"/>
      <c r="BB1278" s="1"/>
      <c r="BC1278" s="1"/>
      <c r="BD1278" s="1"/>
      <c r="BE1278" s="1"/>
      <c r="BF1278" s="1"/>
      <c r="BG1278" s="1"/>
      <c r="BH1278" s="1"/>
      <c r="BI1278" s="1"/>
      <c r="BJ1278" s="1"/>
      <c r="BK1278" s="1"/>
      <c r="BL1278" s="1"/>
      <c r="BM1278" s="1"/>
      <c r="BN1278" s="1"/>
      <c r="BO1278" s="1"/>
    </row>
    <row r="1279" spans="48:67" x14ac:dyDescent="0.35">
      <c r="AV1279" s="1"/>
      <c r="AW1279" s="1"/>
      <c r="AX1279" s="1"/>
      <c r="AY1279" s="1"/>
      <c r="AZ1279" s="1"/>
      <c r="BA1279" s="1"/>
      <c r="BB1279" s="1"/>
      <c r="BC1279" s="1"/>
      <c r="BD1279" s="1"/>
      <c r="BE1279" s="1"/>
      <c r="BF1279" s="1"/>
      <c r="BG1279" s="1"/>
      <c r="BH1279" s="1"/>
      <c r="BI1279" s="1"/>
      <c r="BJ1279" s="1"/>
      <c r="BK1279" s="1"/>
      <c r="BL1279" s="1"/>
      <c r="BM1279" s="1"/>
      <c r="BN1279" s="1"/>
      <c r="BO1279" s="1"/>
    </row>
    <row r="1280" spans="48:67" x14ac:dyDescent="0.35">
      <c r="AV1280" s="1"/>
      <c r="AW1280" s="1"/>
      <c r="AX1280" s="1"/>
      <c r="AY1280" s="1"/>
      <c r="AZ1280" s="1"/>
      <c r="BA1280" s="1"/>
      <c r="BB1280" s="1"/>
      <c r="BC1280" s="1"/>
      <c r="BD1280" s="1"/>
      <c r="BE1280" s="1"/>
      <c r="BF1280" s="1"/>
      <c r="BG1280" s="1"/>
      <c r="BH1280" s="1"/>
      <c r="BI1280" s="1"/>
      <c r="BJ1280" s="1"/>
      <c r="BK1280" s="1"/>
      <c r="BL1280" s="1"/>
      <c r="BM1280" s="1"/>
      <c r="BN1280" s="1"/>
      <c r="BO1280" s="1"/>
    </row>
    <row r="1281" spans="48:67" x14ac:dyDescent="0.35">
      <c r="AV1281" s="1"/>
      <c r="AW1281" s="1"/>
      <c r="AX1281" s="1"/>
      <c r="AY1281" s="1"/>
      <c r="AZ1281" s="1"/>
      <c r="BA1281" s="1"/>
      <c r="BB1281" s="1"/>
      <c r="BC1281" s="1"/>
      <c r="BD1281" s="1"/>
      <c r="BE1281" s="1"/>
      <c r="BF1281" s="1"/>
      <c r="BG1281" s="1"/>
      <c r="BH1281" s="1"/>
      <c r="BI1281" s="1"/>
      <c r="BJ1281" s="1"/>
      <c r="BK1281" s="1"/>
      <c r="BL1281" s="1"/>
      <c r="BM1281" s="1"/>
      <c r="BN1281" s="1"/>
      <c r="BO1281" s="1"/>
    </row>
    <row r="1282" spans="48:67" x14ac:dyDescent="0.35">
      <c r="AV1282" s="1"/>
      <c r="AW1282" s="1"/>
      <c r="AX1282" s="1"/>
      <c r="AY1282" s="1"/>
      <c r="AZ1282" s="1"/>
      <c r="BA1282" s="1"/>
      <c r="BB1282" s="1"/>
      <c r="BC1282" s="1"/>
      <c r="BD1282" s="1"/>
      <c r="BE1282" s="1"/>
      <c r="BF1282" s="1"/>
      <c r="BG1282" s="1"/>
      <c r="BH1282" s="1"/>
      <c r="BI1282" s="1"/>
      <c r="BJ1282" s="1"/>
      <c r="BK1282" s="1"/>
      <c r="BL1282" s="1"/>
      <c r="BM1282" s="1"/>
      <c r="BN1282" s="1"/>
      <c r="BO1282" s="1"/>
    </row>
    <row r="1283" spans="48:67" x14ac:dyDescent="0.35">
      <c r="AV1283" s="1"/>
      <c r="AW1283" s="1"/>
      <c r="AX1283" s="1"/>
      <c r="AY1283" s="1"/>
      <c r="AZ1283" s="1"/>
      <c r="BA1283" s="1"/>
      <c r="BB1283" s="1"/>
      <c r="BC1283" s="1"/>
      <c r="BD1283" s="1"/>
      <c r="BE1283" s="1"/>
      <c r="BF1283" s="1"/>
      <c r="BG1283" s="1"/>
      <c r="BH1283" s="1"/>
      <c r="BI1283" s="1"/>
      <c r="BJ1283" s="1"/>
      <c r="BK1283" s="1"/>
      <c r="BL1283" s="1"/>
      <c r="BM1283" s="1"/>
      <c r="BN1283" s="1"/>
      <c r="BO1283" s="1"/>
    </row>
    <row r="1284" spans="48:67" x14ac:dyDescent="0.35">
      <c r="AV1284" s="1"/>
      <c r="AW1284" s="1"/>
      <c r="AX1284" s="1"/>
      <c r="AY1284" s="1"/>
      <c r="AZ1284" s="1"/>
      <c r="BA1284" s="1"/>
      <c r="BB1284" s="1"/>
      <c r="BC1284" s="1"/>
      <c r="BD1284" s="1"/>
      <c r="BE1284" s="1"/>
      <c r="BF1284" s="1"/>
      <c r="BG1284" s="1"/>
      <c r="BH1284" s="1"/>
      <c r="BI1284" s="1"/>
      <c r="BJ1284" s="1"/>
      <c r="BK1284" s="1"/>
      <c r="BL1284" s="1"/>
      <c r="BM1284" s="1"/>
      <c r="BN1284" s="1"/>
      <c r="BO1284" s="1"/>
    </row>
    <row r="1285" spans="48:67" x14ac:dyDescent="0.35">
      <c r="AV1285" s="1"/>
      <c r="AW1285" s="1"/>
      <c r="AX1285" s="1"/>
      <c r="AY1285" s="1"/>
      <c r="AZ1285" s="1"/>
      <c r="BA1285" s="1"/>
      <c r="BB1285" s="1"/>
      <c r="BC1285" s="1"/>
      <c r="BD1285" s="1"/>
      <c r="BE1285" s="1"/>
      <c r="BF1285" s="1"/>
      <c r="BG1285" s="1"/>
      <c r="BH1285" s="1"/>
      <c r="BI1285" s="1"/>
      <c r="BJ1285" s="1"/>
      <c r="BK1285" s="1"/>
      <c r="BL1285" s="1"/>
      <c r="BM1285" s="1"/>
      <c r="BN1285" s="1"/>
      <c r="BO1285" s="1"/>
    </row>
    <row r="1286" spans="48:67" x14ac:dyDescent="0.35">
      <c r="AV1286" s="1"/>
      <c r="AW1286" s="1"/>
      <c r="AX1286" s="1"/>
      <c r="AY1286" s="1"/>
      <c r="AZ1286" s="1"/>
      <c r="BA1286" s="1"/>
      <c r="BB1286" s="1"/>
      <c r="BC1286" s="1"/>
      <c r="BD1286" s="1"/>
      <c r="BE1286" s="1"/>
      <c r="BF1286" s="1"/>
      <c r="BG1286" s="1"/>
      <c r="BH1286" s="1"/>
      <c r="BI1286" s="1"/>
      <c r="BJ1286" s="1"/>
      <c r="BK1286" s="1"/>
      <c r="BL1286" s="1"/>
      <c r="BM1286" s="1"/>
      <c r="BN1286" s="1"/>
      <c r="BO1286" s="1"/>
    </row>
    <row r="1287" spans="48:67" x14ac:dyDescent="0.35">
      <c r="AV1287" s="1"/>
      <c r="AW1287" s="1"/>
      <c r="AX1287" s="1"/>
      <c r="AY1287" s="1"/>
      <c r="AZ1287" s="1"/>
      <c r="BA1287" s="1"/>
      <c r="BB1287" s="1"/>
      <c r="BC1287" s="1"/>
      <c r="BD1287" s="1"/>
      <c r="BE1287" s="1"/>
      <c r="BF1287" s="1"/>
      <c r="BG1287" s="1"/>
      <c r="BH1287" s="1"/>
      <c r="BI1287" s="1"/>
      <c r="BJ1287" s="1"/>
      <c r="BK1287" s="1"/>
      <c r="BL1287" s="1"/>
      <c r="BM1287" s="1"/>
      <c r="BN1287" s="1"/>
      <c r="BO1287" s="1"/>
    </row>
    <row r="1288" spans="48:67" x14ac:dyDescent="0.35">
      <c r="AV1288" s="1"/>
      <c r="AW1288" s="1"/>
      <c r="AX1288" s="1"/>
      <c r="AY1288" s="1"/>
      <c r="AZ1288" s="1"/>
      <c r="BA1288" s="1"/>
      <c r="BB1288" s="1"/>
      <c r="BC1288" s="1"/>
      <c r="BD1288" s="1"/>
      <c r="BE1288" s="1"/>
      <c r="BF1288" s="1"/>
      <c r="BG1288" s="1"/>
      <c r="BH1288" s="1"/>
      <c r="BI1288" s="1"/>
      <c r="BJ1288" s="1"/>
      <c r="BK1288" s="1"/>
      <c r="BL1288" s="1"/>
      <c r="BM1288" s="1"/>
      <c r="BN1288" s="1"/>
      <c r="BO1288" s="1"/>
    </row>
    <row r="1289" spans="48:67" x14ac:dyDescent="0.35">
      <c r="AV1289" s="1"/>
      <c r="AW1289" s="1"/>
      <c r="AX1289" s="1"/>
      <c r="AY1289" s="1"/>
      <c r="AZ1289" s="1"/>
      <c r="BA1289" s="1"/>
      <c r="BB1289" s="1"/>
      <c r="BC1289" s="1"/>
      <c r="BD1289" s="1"/>
      <c r="BE1289" s="1"/>
      <c r="BF1289" s="1"/>
      <c r="BG1289" s="1"/>
      <c r="BH1289" s="1"/>
      <c r="BI1289" s="1"/>
      <c r="BJ1289" s="1"/>
      <c r="BK1289" s="1"/>
      <c r="BL1289" s="1"/>
      <c r="BM1289" s="1"/>
      <c r="BN1289" s="1"/>
      <c r="BO1289" s="1"/>
    </row>
    <row r="1290" spans="48:67" x14ac:dyDescent="0.35">
      <c r="AV1290" s="1"/>
      <c r="AW1290" s="1"/>
      <c r="AX1290" s="1"/>
      <c r="AY1290" s="1"/>
      <c r="AZ1290" s="1"/>
      <c r="BA1290" s="1"/>
      <c r="BB1290" s="1"/>
      <c r="BC1290" s="1"/>
      <c r="BD1290" s="1"/>
      <c r="BE1290" s="1"/>
      <c r="BF1290" s="1"/>
      <c r="BG1290" s="1"/>
      <c r="BH1290" s="1"/>
      <c r="BI1290" s="1"/>
      <c r="BJ1290" s="1"/>
      <c r="BK1290" s="1"/>
      <c r="BL1290" s="1"/>
      <c r="BM1290" s="1"/>
      <c r="BN1290" s="1"/>
      <c r="BO1290" s="1"/>
    </row>
    <row r="1291" spans="48:67" x14ac:dyDescent="0.35">
      <c r="AV1291" s="1"/>
      <c r="AW1291" s="1"/>
      <c r="AX1291" s="1"/>
      <c r="AY1291" s="1"/>
      <c r="AZ1291" s="1"/>
      <c r="BA1291" s="1"/>
      <c r="BB1291" s="1"/>
      <c r="BC1291" s="1"/>
      <c r="BD1291" s="1"/>
      <c r="BE1291" s="1"/>
      <c r="BF1291" s="1"/>
      <c r="BG1291" s="1"/>
      <c r="BH1291" s="1"/>
      <c r="BI1291" s="1"/>
      <c r="BJ1291" s="1"/>
      <c r="BK1291" s="1"/>
      <c r="BL1291" s="1"/>
      <c r="BM1291" s="1"/>
      <c r="BN1291" s="1"/>
      <c r="BO1291" s="1"/>
    </row>
    <row r="1292" spans="48:67" x14ac:dyDescent="0.35">
      <c r="AV1292" s="1"/>
      <c r="AW1292" s="1"/>
      <c r="AX1292" s="1"/>
      <c r="AY1292" s="1"/>
      <c r="AZ1292" s="1"/>
      <c r="BA1292" s="1"/>
      <c r="BB1292" s="1"/>
      <c r="BC1292" s="1"/>
      <c r="BD1292" s="1"/>
      <c r="BE1292" s="1"/>
      <c r="BF1292" s="1"/>
      <c r="BG1292" s="1"/>
      <c r="BH1292" s="1"/>
      <c r="BI1292" s="1"/>
      <c r="BJ1292" s="1"/>
      <c r="BK1292" s="1"/>
      <c r="BL1292" s="1"/>
      <c r="BM1292" s="1"/>
      <c r="BN1292" s="1"/>
      <c r="BO1292" s="1"/>
    </row>
    <row r="1293" spans="48:67" x14ac:dyDescent="0.35">
      <c r="AV1293" s="1"/>
      <c r="AW1293" s="1"/>
      <c r="AX1293" s="1"/>
      <c r="AY1293" s="1"/>
      <c r="AZ1293" s="1"/>
      <c r="BA1293" s="1"/>
      <c r="BB1293" s="1"/>
      <c r="BC1293" s="1"/>
      <c r="BD1293" s="1"/>
      <c r="BE1293" s="1"/>
      <c r="BF1293" s="1"/>
      <c r="BG1293" s="1"/>
      <c r="BH1293" s="1"/>
      <c r="BI1293" s="1"/>
      <c r="BJ1293" s="1"/>
      <c r="BK1293" s="1"/>
      <c r="BL1293" s="1"/>
      <c r="BM1293" s="1"/>
      <c r="BN1293" s="1"/>
      <c r="BO1293" s="1"/>
    </row>
  </sheetData>
  <mergeCells count="10">
    <mergeCell ref="T9:W9"/>
    <mergeCell ref="I6:J7"/>
    <mergeCell ref="O34:R34"/>
    <mergeCell ref="O36:R36"/>
    <mergeCell ref="AN10:AO10"/>
    <mergeCell ref="Y10:AB10"/>
    <mergeCell ref="AD10:AF10"/>
    <mergeCell ref="AH10:AI10"/>
    <mergeCell ref="AK10:AL10"/>
    <mergeCell ref="T10:W10"/>
  </mergeCells>
  <pageMargins left="0.39370078740157483" right="0.39370078740157483" top="0.39370078740157483" bottom="0.39370078740157483" header="0.31496062992125984" footer="0.31496062992125984"/>
  <pageSetup paperSize="8" orientation="landscape" r:id="rId1"/>
  <headerFooter>
    <oddFooter>&amp;C&amp;1#&amp;"Calibri"&amp;10 Restricted - External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293"/>
  <sheetViews>
    <sheetView zoomScale="90" zoomScaleNormal="90" workbookViewId="0">
      <pane xSplit="5" ySplit="11" topLeftCell="L12" activePane="bottomRight" state="frozen"/>
      <selection activeCell="B1" sqref="B1"/>
      <selection pane="topRight" activeCell="G1" sqref="G1"/>
      <selection pane="bottomLeft" activeCell="B12" sqref="B12"/>
      <selection pane="bottomRight" activeCell="Y7" activeCellId="1" sqref="Y31 Y7"/>
    </sheetView>
  </sheetViews>
  <sheetFormatPr defaultRowHeight="14.5" x14ac:dyDescent="0.35"/>
  <cols>
    <col min="1" max="1" width="2.1796875" customWidth="1"/>
    <col min="2" max="2" width="12.08984375" customWidth="1"/>
    <col min="3" max="3" width="12.54296875" customWidth="1"/>
    <col min="4" max="5" width="11.453125" customWidth="1"/>
    <col min="6" max="6" width="10.81640625" customWidth="1"/>
    <col min="7" max="7" width="10.6328125" customWidth="1"/>
    <col min="8" max="9" width="10.08984375" customWidth="1"/>
    <col min="10" max="10" width="8.54296875" customWidth="1"/>
    <col min="11" max="11" width="9.1796875" customWidth="1"/>
    <col min="12" max="12" width="5.90625" customWidth="1"/>
    <col min="13" max="14" width="15.81640625" customWidth="1"/>
    <col min="15" max="15" width="16.1796875" customWidth="1"/>
    <col min="16" max="17" width="15.81640625" customWidth="1"/>
    <col min="18" max="18" width="12" customWidth="1"/>
    <col min="19" max="19" width="1" customWidth="1"/>
    <col min="20" max="20" width="11" bestFit="1" customWidth="1"/>
    <col min="21" max="21" width="1" customWidth="1"/>
    <col min="22" max="22" width="14.453125" customWidth="1"/>
    <col min="23" max="24" width="11.1796875" customWidth="1"/>
    <col min="25" max="25" width="12" customWidth="1"/>
    <col min="26" max="26" width="1" customWidth="1"/>
    <col min="27" max="27" width="14.1796875" customWidth="1"/>
    <col min="28" max="30" width="11.1796875" customWidth="1"/>
    <col min="31" max="31" width="1" customWidth="1"/>
    <col min="32" max="32" width="6.81640625" customWidth="1"/>
    <col min="33" max="34" width="6.453125" customWidth="1"/>
    <col min="35" max="35" width="1" customWidth="1"/>
    <col min="36" max="36" width="9.08984375" customWidth="1"/>
    <col min="37" max="37" width="8.1796875" customWidth="1"/>
    <col min="38" max="38" width="1" customWidth="1"/>
    <col min="39" max="39" width="8.90625" customWidth="1"/>
    <col min="40" max="40" width="8.1796875" customWidth="1"/>
    <col min="41" max="41" width="1" customWidth="1"/>
    <col min="42" max="42" width="8.90625" customWidth="1"/>
    <col min="43" max="43" width="8.1796875" customWidth="1"/>
    <col min="44" max="44" width="1" customWidth="1"/>
  </cols>
  <sheetData>
    <row r="1" spans="1:69" ht="8" customHeight="1" thickBot="1" x14ac:dyDescent="0.4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</row>
    <row r="2" spans="1:69" ht="15.75" customHeight="1" x14ac:dyDescent="0.35">
      <c r="A2" s="14"/>
      <c r="B2" s="15"/>
      <c r="C2" s="125" t="s">
        <v>7</v>
      </c>
      <c r="D2" s="122">
        <f>V34</f>
        <v>55371.779863013697</v>
      </c>
      <c r="E2" s="14"/>
      <c r="F2" s="131" t="s">
        <v>39</v>
      </c>
      <c r="G2" s="122">
        <f>V32</f>
        <v>55371.780821917811</v>
      </c>
      <c r="H2" s="14"/>
      <c r="I2" s="117" t="s">
        <v>84</v>
      </c>
      <c r="J2" s="17"/>
      <c r="K2" s="18"/>
      <c r="L2" s="17"/>
      <c r="M2" s="17"/>
      <c r="N2" s="17"/>
      <c r="O2" s="17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</row>
    <row r="3" spans="1:69" ht="15.75" customHeight="1" x14ac:dyDescent="0.35">
      <c r="A3" s="14"/>
      <c r="B3" s="19"/>
      <c r="C3" s="126" t="s">
        <v>38</v>
      </c>
      <c r="D3" s="123">
        <f>V32</f>
        <v>55371.780821917811</v>
      </c>
      <c r="E3" s="14"/>
      <c r="F3" s="132" t="s">
        <v>40</v>
      </c>
      <c r="G3" s="123">
        <f>AK32+AN32+AQ32</f>
        <v>55371.780821917811</v>
      </c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</row>
    <row r="4" spans="1:69" ht="15.75" customHeight="1" thickBot="1" x14ac:dyDescent="0.4">
      <c r="A4" s="14"/>
      <c r="B4" s="20"/>
      <c r="C4" s="127" t="s">
        <v>87</v>
      </c>
      <c r="D4" s="124">
        <f>D2-D3</f>
        <v>-9.5890411466825753E-4</v>
      </c>
      <c r="E4" s="14"/>
      <c r="F4" s="130" t="s">
        <v>41</v>
      </c>
      <c r="G4" s="124">
        <f>G2-G3</f>
        <v>0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</row>
    <row r="5" spans="1:69" ht="8" customHeight="1" thickBot="1" x14ac:dyDescent="0.4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</row>
    <row r="6" spans="1:69" s="2" customFormat="1" ht="15.75" customHeight="1" x14ac:dyDescent="0.35">
      <c r="A6" s="21"/>
      <c r="B6" s="14"/>
      <c r="C6" s="22" t="s">
        <v>65</v>
      </c>
      <c r="D6" s="23">
        <v>5</v>
      </c>
      <c r="E6" s="21"/>
      <c r="F6" s="21"/>
      <c r="G6" s="21"/>
      <c r="H6" s="21"/>
      <c r="I6" s="21"/>
      <c r="J6" s="21"/>
      <c r="K6" s="142" t="s">
        <v>72</v>
      </c>
      <c r="L6" s="143"/>
      <c r="M6" s="24" t="s">
        <v>1</v>
      </c>
      <c r="N6" s="25" t="s">
        <v>1</v>
      </c>
      <c r="O6" s="26" t="s">
        <v>2</v>
      </c>
      <c r="P6" s="25" t="s">
        <v>1</v>
      </c>
      <c r="Q6" s="25" t="s">
        <v>1</v>
      </c>
      <c r="R6" s="27"/>
      <c r="S6" s="27"/>
      <c r="T6" s="27"/>
      <c r="U6" s="27"/>
      <c r="V6" s="25" t="s">
        <v>1</v>
      </c>
      <c r="W6" s="25" t="s">
        <v>1</v>
      </c>
      <c r="X6" s="25" t="s">
        <v>1</v>
      </c>
      <c r="Y6" s="28"/>
      <c r="Z6" s="21"/>
      <c r="AA6" s="29"/>
      <c r="AB6" s="29"/>
      <c r="AC6" s="29"/>
      <c r="AD6" s="29"/>
      <c r="AE6" s="29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</row>
    <row r="7" spans="1:69" s="2" customFormat="1" ht="15.75" customHeight="1" thickBot="1" x14ac:dyDescent="0.4">
      <c r="A7" s="21"/>
      <c r="B7" s="14"/>
      <c r="C7" s="30" t="s">
        <v>56</v>
      </c>
      <c r="D7" s="31">
        <v>365</v>
      </c>
      <c r="E7" s="21"/>
      <c r="F7" s="21"/>
      <c r="G7" s="21"/>
      <c r="H7" s="21"/>
      <c r="I7" s="21"/>
      <c r="J7" s="21"/>
      <c r="K7" s="144"/>
      <c r="L7" s="145"/>
      <c r="M7" s="32" t="s">
        <v>4</v>
      </c>
      <c r="N7" s="33" t="s">
        <v>4</v>
      </c>
      <c r="O7" s="33" t="s">
        <v>5</v>
      </c>
      <c r="P7" s="33" t="s">
        <v>4</v>
      </c>
      <c r="Q7" s="33" t="s">
        <v>4</v>
      </c>
      <c r="R7" s="34"/>
      <c r="S7" s="34"/>
      <c r="T7" s="34"/>
      <c r="U7" s="34"/>
      <c r="V7" s="33" t="s">
        <v>4</v>
      </c>
      <c r="W7" s="33" t="s">
        <v>4</v>
      </c>
      <c r="X7" s="33" t="s">
        <v>4</v>
      </c>
      <c r="Y7" s="35" t="s">
        <v>88</v>
      </c>
      <c r="Z7" s="21"/>
      <c r="AA7" s="29"/>
      <c r="AB7" s="29"/>
      <c r="AC7" s="29"/>
      <c r="AD7" s="29"/>
      <c r="AE7" s="29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</row>
    <row r="8" spans="1:69" s="2" customFormat="1" ht="4" customHeight="1" x14ac:dyDescent="0.35">
      <c r="A8" s="21"/>
      <c r="B8" s="21"/>
      <c r="C8" s="21"/>
      <c r="D8" s="21"/>
      <c r="E8" s="21"/>
      <c r="F8" s="21"/>
      <c r="G8" s="21"/>
      <c r="H8" s="21"/>
      <c r="I8" s="21"/>
      <c r="J8" s="21"/>
      <c r="K8" s="36"/>
      <c r="L8" s="36"/>
      <c r="M8" s="21"/>
      <c r="N8" s="21"/>
      <c r="O8" s="21"/>
      <c r="P8" s="21"/>
      <c r="Q8" s="21"/>
      <c r="R8" s="37"/>
      <c r="S8" s="38"/>
      <c r="T8" s="39"/>
      <c r="U8" s="21"/>
      <c r="V8" s="21"/>
      <c r="W8" s="14"/>
      <c r="X8" s="14"/>
      <c r="Y8" s="14"/>
      <c r="Z8" s="21"/>
      <c r="AA8" s="29"/>
      <c r="AB8" s="29"/>
      <c r="AC8" s="29"/>
      <c r="AD8" s="29"/>
      <c r="AE8" s="29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</row>
    <row r="9" spans="1:69" s="2" customFormat="1" ht="15" customHeight="1" x14ac:dyDescent="0.35">
      <c r="A9" s="21"/>
      <c r="B9" s="21"/>
      <c r="C9" s="40" t="s">
        <v>73</v>
      </c>
      <c r="D9" s="21"/>
      <c r="E9" s="21"/>
      <c r="F9" s="21"/>
      <c r="G9" s="21"/>
      <c r="H9" s="21"/>
      <c r="I9" s="21"/>
      <c r="J9" s="21"/>
      <c r="K9" s="36"/>
      <c r="L9" s="36"/>
      <c r="M9" s="21"/>
      <c r="N9" s="21"/>
      <c r="O9" s="41" t="s">
        <v>59</v>
      </c>
      <c r="P9" s="42" t="s">
        <v>60</v>
      </c>
      <c r="Q9" s="43" t="s">
        <v>61</v>
      </c>
      <c r="R9" s="37"/>
      <c r="S9" s="38"/>
      <c r="T9" s="39"/>
      <c r="U9" s="21"/>
      <c r="V9" s="140" t="s">
        <v>55</v>
      </c>
      <c r="W9" s="141"/>
      <c r="X9" s="141"/>
      <c r="Y9" s="141"/>
      <c r="Z9" s="21"/>
      <c r="AA9" s="29"/>
      <c r="AB9" s="29"/>
      <c r="AC9" s="29"/>
      <c r="AD9" s="29"/>
      <c r="AE9" s="29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</row>
    <row r="10" spans="1:69" s="2" customFormat="1" ht="34" customHeight="1" x14ac:dyDescent="0.35">
      <c r="A10" s="21"/>
      <c r="B10" s="21"/>
      <c r="C10" s="21"/>
      <c r="D10" s="44"/>
      <c r="E10" s="45" t="s">
        <v>76</v>
      </c>
      <c r="F10" s="133" t="s">
        <v>51</v>
      </c>
      <c r="G10" s="134" t="s">
        <v>52</v>
      </c>
      <c r="H10" s="134" t="s">
        <v>74</v>
      </c>
      <c r="I10" s="134" t="s">
        <v>75</v>
      </c>
      <c r="J10" s="134" t="s">
        <v>53</v>
      </c>
      <c r="K10" s="134" t="s">
        <v>50</v>
      </c>
      <c r="L10" s="134" t="s">
        <v>21</v>
      </c>
      <c r="M10" s="135" t="s">
        <v>57</v>
      </c>
      <c r="N10" s="134"/>
      <c r="O10" s="113" t="s">
        <v>6</v>
      </c>
      <c r="P10" s="113"/>
      <c r="Q10" s="118"/>
      <c r="R10" s="46"/>
      <c r="S10" s="47"/>
      <c r="T10" s="39"/>
      <c r="U10" s="48"/>
      <c r="V10" s="155" t="s">
        <v>8</v>
      </c>
      <c r="W10" s="156"/>
      <c r="X10" s="156"/>
      <c r="Y10" s="156"/>
      <c r="Z10" s="36"/>
      <c r="AA10" s="151" t="s">
        <v>9</v>
      </c>
      <c r="AB10" s="151"/>
      <c r="AC10" s="151"/>
      <c r="AD10" s="151"/>
      <c r="AE10" s="49"/>
      <c r="AF10" s="152" t="s">
        <v>10</v>
      </c>
      <c r="AG10" s="152"/>
      <c r="AH10" s="152"/>
      <c r="AI10" s="50"/>
      <c r="AJ10" s="153" t="s">
        <v>11</v>
      </c>
      <c r="AK10" s="154"/>
      <c r="AL10" s="50"/>
      <c r="AM10" s="149" t="s">
        <v>12</v>
      </c>
      <c r="AN10" s="150"/>
      <c r="AO10" s="50"/>
      <c r="AP10" s="149" t="s">
        <v>13</v>
      </c>
      <c r="AQ10" s="150"/>
      <c r="AR10" s="50"/>
      <c r="AS10" s="21"/>
      <c r="AT10" s="21"/>
    </row>
    <row r="11" spans="1:69" s="4" customFormat="1" ht="50" customHeight="1" x14ac:dyDescent="0.35">
      <c r="A11" s="14"/>
      <c r="B11" s="51" t="s">
        <v>14</v>
      </c>
      <c r="C11" s="51" t="s">
        <v>15</v>
      </c>
      <c r="D11" s="51" t="s">
        <v>16</v>
      </c>
      <c r="E11" s="51" t="s">
        <v>17</v>
      </c>
      <c r="F11" s="51" t="s">
        <v>19</v>
      </c>
      <c r="G11" s="51" t="s">
        <v>37</v>
      </c>
      <c r="H11" s="51" t="s">
        <v>18</v>
      </c>
      <c r="I11" s="51" t="s">
        <v>36</v>
      </c>
      <c r="J11" s="51" t="s">
        <v>58</v>
      </c>
      <c r="K11" s="51" t="s">
        <v>22</v>
      </c>
      <c r="L11" s="51" t="s">
        <v>21</v>
      </c>
      <c r="M11" s="51" t="s">
        <v>71</v>
      </c>
      <c r="N11" s="51" t="s">
        <v>54</v>
      </c>
      <c r="O11" s="51" t="s">
        <v>62</v>
      </c>
      <c r="P11" s="51" t="s">
        <v>63</v>
      </c>
      <c r="Q11" s="51" t="s">
        <v>64</v>
      </c>
      <c r="R11" s="51" t="s">
        <v>23</v>
      </c>
      <c r="S11" s="52"/>
      <c r="T11" s="51" t="s">
        <v>24</v>
      </c>
      <c r="U11" s="53"/>
      <c r="V11" s="54" t="s">
        <v>69</v>
      </c>
      <c r="W11" s="54" t="s">
        <v>68</v>
      </c>
      <c r="X11" s="54" t="s">
        <v>66</v>
      </c>
      <c r="Y11" s="54" t="s">
        <v>67</v>
      </c>
      <c r="Z11" s="21"/>
      <c r="AA11" s="54" t="s">
        <v>70</v>
      </c>
      <c r="AB11" s="54" t="s">
        <v>27</v>
      </c>
      <c r="AC11" s="54" t="s">
        <v>28</v>
      </c>
      <c r="AD11" s="54" t="s">
        <v>29</v>
      </c>
      <c r="AE11" s="55"/>
      <c r="AF11" s="54" t="s">
        <v>30</v>
      </c>
      <c r="AG11" s="54" t="s">
        <v>31</v>
      </c>
      <c r="AH11" s="54" t="s">
        <v>32</v>
      </c>
      <c r="AI11" s="53"/>
      <c r="AJ11" s="54" t="s">
        <v>33</v>
      </c>
      <c r="AK11" s="54" t="s">
        <v>34</v>
      </c>
      <c r="AL11" s="53"/>
      <c r="AM11" s="54" t="s">
        <v>33</v>
      </c>
      <c r="AN11" s="54" t="s">
        <v>34</v>
      </c>
      <c r="AO11" s="53"/>
      <c r="AP11" s="54" t="s">
        <v>33</v>
      </c>
      <c r="AQ11" s="54" t="s">
        <v>34</v>
      </c>
      <c r="AR11" s="53"/>
      <c r="AS11" s="53"/>
      <c r="AT11" s="5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x14ac:dyDescent="0.35">
      <c r="A12" s="14"/>
      <c r="B12" s="10">
        <v>43564</v>
      </c>
      <c r="C12" s="5">
        <v>43563</v>
      </c>
      <c r="D12" s="5">
        <v>43570</v>
      </c>
      <c r="E12" s="5">
        <v>43571</v>
      </c>
      <c r="F12" s="6">
        <f>B12-C12</f>
        <v>1</v>
      </c>
      <c r="G12" s="6">
        <f>+F12</f>
        <v>1</v>
      </c>
      <c r="H12" s="6">
        <f t="shared" ref="H12:H30" si="0">E12-D12</f>
        <v>1</v>
      </c>
      <c r="I12" s="6">
        <f>+H12</f>
        <v>1</v>
      </c>
      <c r="J12" s="56">
        <v>7.0790000000000002E-3</v>
      </c>
      <c r="K12" s="57">
        <v>5.0000000000000001E-4</v>
      </c>
      <c r="L12" s="58">
        <v>0.02</v>
      </c>
      <c r="M12" s="59">
        <f>F12*J12/$D$7</f>
        <v>1.9394520547945207E-5</v>
      </c>
      <c r="N12" s="59">
        <f>1+M12</f>
        <v>1.000019394520548</v>
      </c>
      <c r="O12" s="60">
        <f>ROUND((N12-1)*$D$7/G12,4+2)</f>
        <v>7.0790000000000002E-3</v>
      </c>
      <c r="P12" s="59">
        <f>O12*I12/$D$7</f>
        <v>1.9394520547945207E-5</v>
      </c>
      <c r="Q12" s="61">
        <f>P12*$D$7/H12</f>
        <v>7.0790000000000002E-3</v>
      </c>
      <c r="R12" s="60">
        <f t="shared" ref="R12:R30" si="1">Q12+L12+K12</f>
        <v>2.7578999999999999E-2</v>
      </c>
      <c r="S12" s="62"/>
      <c r="T12" s="7">
        <v>100000000</v>
      </c>
      <c r="U12" s="63"/>
      <c r="V12" s="7">
        <f>T12*Q12*H12/$D$7</f>
        <v>1939.4520547945206</v>
      </c>
      <c r="W12" s="7">
        <f>T12*K12*H12/$D$7</f>
        <v>136.98630136986301</v>
      </c>
      <c r="X12" s="7">
        <f>T12*L12*H12/$D$7</f>
        <v>5479.4520547945203</v>
      </c>
      <c r="Y12" s="7">
        <f>SUM(V12:X12)</f>
        <v>7555.8904109589039</v>
      </c>
      <c r="Z12" s="21"/>
      <c r="AA12" s="64"/>
      <c r="AB12" s="64"/>
      <c r="AC12" s="64"/>
      <c r="AD12" s="64"/>
      <c r="AE12" s="63"/>
      <c r="AF12" s="58">
        <v>0.5</v>
      </c>
      <c r="AG12" s="58">
        <v>0.5</v>
      </c>
      <c r="AH12" s="58">
        <f>100%-AF12-AG12</f>
        <v>0</v>
      </c>
      <c r="AI12" s="14"/>
      <c r="AJ12" s="13">
        <f t="shared" ref="AJ12:AJ30" si="2">AF12*T12</f>
        <v>50000000</v>
      </c>
      <c r="AK12" s="7">
        <f>AJ12*Q12*H12/$D$7</f>
        <v>969.72602739726028</v>
      </c>
      <c r="AL12" s="14"/>
      <c r="AM12" s="13">
        <f t="shared" ref="AM12:AM30" si="3">AG12*T12</f>
        <v>50000000</v>
      </c>
      <c r="AN12" s="7">
        <f>AM12*Q12*H12/$D$7</f>
        <v>969.72602739726028</v>
      </c>
      <c r="AO12" s="14"/>
      <c r="AP12" s="13">
        <f t="shared" ref="AP12:AP30" si="4">AH12*T12</f>
        <v>0</v>
      </c>
      <c r="AQ12" s="7">
        <f>AP12*Q12*H12/$D$7</f>
        <v>0</v>
      </c>
      <c r="AR12" s="14"/>
      <c r="AS12" s="14"/>
      <c r="AT12" s="14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</row>
    <row r="13" spans="1:69" x14ac:dyDescent="0.35">
      <c r="A13" s="14"/>
      <c r="B13" s="10">
        <v>43565</v>
      </c>
      <c r="C13" s="5">
        <v>43564</v>
      </c>
      <c r="D13" s="5">
        <v>43571</v>
      </c>
      <c r="E13" s="5">
        <v>43572</v>
      </c>
      <c r="F13" s="6">
        <f t="shared" ref="F13:F30" si="5">B13-C13</f>
        <v>1</v>
      </c>
      <c r="G13" s="6">
        <f t="shared" ref="G13:G30" si="6">+G12+F13</f>
        <v>2</v>
      </c>
      <c r="H13" s="6">
        <f t="shared" si="0"/>
        <v>1</v>
      </c>
      <c r="I13" s="6">
        <f t="shared" ref="I13:I30" si="7">+I12+H13</f>
        <v>2</v>
      </c>
      <c r="J13" s="56">
        <v>7.0720000000000002E-3</v>
      </c>
      <c r="K13" s="57">
        <f t="shared" ref="K13:K30" si="8">$K$12</f>
        <v>5.0000000000000001E-4</v>
      </c>
      <c r="L13" s="58">
        <f>L12</f>
        <v>0.02</v>
      </c>
      <c r="M13" s="59">
        <f t="shared" ref="M13:M30" si="9">F13*J13/$D$7</f>
        <v>1.9375342465753425E-5</v>
      </c>
      <c r="N13" s="59">
        <f>(1+M13)*N12</f>
        <v>1.0000387702387892</v>
      </c>
      <c r="O13" s="60">
        <f>ROUND((N13-1)*$D$7/G13,4+2)</f>
        <v>7.0759999999999998E-3</v>
      </c>
      <c r="P13" s="59">
        <f t="shared" ref="P13:P30" si="10">O13*I13/$D$7</f>
        <v>3.8772602739726024E-5</v>
      </c>
      <c r="Q13" s="61">
        <f>(P13-P12)*$D$7/H13</f>
        <v>7.0729999999999977E-3</v>
      </c>
      <c r="R13" s="60">
        <f t="shared" si="1"/>
        <v>2.7573E-2</v>
      </c>
      <c r="S13" s="62"/>
      <c r="T13" s="7">
        <f t="shared" ref="T13:T30" si="11">T12+AA13</f>
        <v>100000000</v>
      </c>
      <c r="U13" s="63"/>
      <c r="V13" s="7">
        <f t="shared" ref="V13:V30" si="12">T13*Q13*H13/$D$7</f>
        <v>1937.8082191780816</v>
      </c>
      <c r="W13" s="7">
        <f t="shared" ref="W13:W30" si="13">T13*K13*H13/$D$7</f>
        <v>136.98630136986301</v>
      </c>
      <c r="X13" s="7">
        <f t="shared" ref="X13:X30" si="14">T13*L13*H13/$D$7</f>
        <v>5479.4520547945203</v>
      </c>
      <c r="Y13" s="7">
        <f t="shared" ref="Y13:Y30" si="15">SUM(V13:X13)</f>
        <v>7554.2465753424649</v>
      </c>
      <c r="Z13" s="21"/>
      <c r="AA13" s="7"/>
      <c r="AB13" s="7">
        <f t="shared" ref="AB13:AB30" si="16">ROUND(-AA13*(P12),2)</f>
        <v>0</v>
      </c>
      <c r="AC13" s="7">
        <f>AB13</f>
        <v>0</v>
      </c>
      <c r="AD13" s="7">
        <f>AB13-AC13</f>
        <v>0</v>
      </c>
      <c r="AE13" s="63"/>
      <c r="AF13" s="58">
        <v>0.5</v>
      </c>
      <c r="AG13" s="58">
        <v>0.5</v>
      </c>
      <c r="AH13" s="58">
        <f t="shared" ref="AH13:AH30" si="17">100%-AF13-AG13</f>
        <v>0</v>
      </c>
      <c r="AI13" s="14"/>
      <c r="AJ13" s="13">
        <f t="shared" si="2"/>
        <v>50000000</v>
      </c>
      <c r="AK13" s="7">
        <f t="shared" ref="AK13:AK30" si="18">AJ13*Q13*H13/$D$7</f>
        <v>968.90410958904079</v>
      </c>
      <c r="AL13" s="14"/>
      <c r="AM13" s="13">
        <f t="shared" si="3"/>
        <v>50000000</v>
      </c>
      <c r="AN13" s="7">
        <f t="shared" ref="AN13:AN30" si="19">AM13*Q13*H13/$D$7</f>
        <v>968.90410958904079</v>
      </c>
      <c r="AO13" s="14"/>
      <c r="AP13" s="13">
        <f t="shared" si="4"/>
        <v>0</v>
      </c>
      <c r="AQ13" s="7">
        <f t="shared" ref="AQ13:AQ30" si="20">AP13*Q13*H13/$D$7</f>
        <v>0</v>
      </c>
      <c r="AR13" s="14"/>
      <c r="AS13" s="14"/>
      <c r="AT13" s="14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</row>
    <row r="14" spans="1:69" x14ac:dyDescent="0.35">
      <c r="A14" s="14"/>
      <c r="B14" s="10">
        <v>43566</v>
      </c>
      <c r="C14" s="5">
        <v>43565</v>
      </c>
      <c r="D14" s="5">
        <v>43572</v>
      </c>
      <c r="E14" s="5">
        <v>43573</v>
      </c>
      <c r="F14" s="6">
        <f t="shared" si="5"/>
        <v>1</v>
      </c>
      <c r="G14" s="6">
        <f t="shared" si="6"/>
        <v>3</v>
      </c>
      <c r="H14" s="6">
        <f t="shared" si="0"/>
        <v>1</v>
      </c>
      <c r="I14" s="6">
        <f t="shared" si="7"/>
        <v>3</v>
      </c>
      <c r="J14" s="56">
        <v>7.0809999999999996E-3</v>
      </c>
      <c r="K14" s="57">
        <f t="shared" si="8"/>
        <v>5.0000000000000001E-4</v>
      </c>
      <c r="L14" s="58">
        <f>L13</f>
        <v>0.02</v>
      </c>
      <c r="M14" s="59">
        <f t="shared" si="9"/>
        <v>1.9400000000000001E-5</v>
      </c>
      <c r="N14" s="59">
        <f t="shared" ref="N14:N30" si="21">(1+M14)*N13</f>
        <v>1.0000581709909317</v>
      </c>
      <c r="O14" s="60">
        <f t="shared" ref="O14:O30" si="22">ROUND((N14-1)*$D$7/G14,4+2)</f>
        <v>7.077E-3</v>
      </c>
      <c r="P14" s="59">
        <f t="shared" si="10"/>
        <v>5.8167123287671231E-5</v>
      </c>
      <c r="Q14" s="61">
        <f>(P14-P13)*$D$7/H14</f>
        <v>7.0790000000000002E-3</v>
      </c>
      <c r="R14" s="60">
        <f t="shared" si="1"/>
        <v>2.7578999999999999E-2</v>
      </c>
      <c r="S14" s="62"/>
      <c r="T14" s="7">
        <f t="shared" si="11"/>
        <v>100000000</v>
      </c>
      <c r="U14" s="63"/>
      <c r="V14" s="7">
        <f t="shared" si="12"/>
        <v>1939.4520547945206</v>
      </c>
      <c r="W14" s="7">
        <f t="shared" si="13"/>
        <v>136.98630136986301</v>
      </c>
      <c r="X14" s="7">
        <f t="shared" si="14"/>
        <v>5479.4520547945203</v>
      </c>
      <c r="Y14" s="7">
        <f t="shared" si="15"/>
        <v>7555.8904109589039</v>
      </c>
      <c r="Z14" s="21"/>
      <c r="AA14" s="7"/>
      <c r="AB14" s="7">
        <f t="shared" si="16"/>
        <v>0</v>
      </c>
      <c r="AC14" s="7">
        <f t="shared" ref="AC14:AC30" si="23">AB14</f>
        <v>0</v>
      </c>
      <c r="AD14" s="7">
        <f t="shared" ref="AD14:AD30" si="24">AB14-AC14</f>
        <v>0</v>
      </c>
      <c r="AE14" s="63"/>
      <c r="AF14" s="58">
        <v>0.5</v>
      </c>
      <c r="AG14" s="58">
        <v>0.5</v>
      </c>
      <c r="AH14" s="58">
        <f t="shared" si="17"/>
        <v>0</v>
      </c>
      <c r="AI14" s="14"/>
      <c r="AJ14" s="13">
        <f t="shared" si="2"/>
        <v>50000000</v>
      </c>
      <c r="AK14" s="7">
        <f t="shared" si="18"/>
        <v>969.72602739726028</v>
      </c>
      <c r="AL14" s="14"/>
      <c r="AM14" s="13">
        <f t="shared" si="3"/>
        <v>50000000</v>
      </c>
      <c r="AN14" s="7">
        <f t="shared" si="19"/>
        <v>969.72602739726028</v>
      </c>
      <c r="AO14" s="14"/>
      <c r="AP14" s="13">
        <f t="shared" si="4"/>
        <v>0</v>
      </c>
      <c r="AQ14" s="7">
        <f t="shared" si="20"/>
        <v>0</v>
      </c>
      <c r="AR14" s="14"/>
      <c r="AS14" s="14"/>
      <c r="AT14" s="14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</row>
    <row r="15" spans="1:69" x14ac:dyDescent="0.35">
      <c r="A15" s="14"/>
      <c r="B15" s="10">
        <v>43567</v>
      </c>
      <c r="C15" s="5">
        <v>43566</v>
      </c>
      <c r="D15" s="5">
        <v>43573</v>
      </c>
      <c r="E15" s="5">
        <v>43578</v>
      </c>
      <c r="F15" s="6">
        <f t="shared" si="5"/>
        <v>1</v>
      </c>
      <c r="G15" s="6">
        <f t="shared" si="6"/>
        <v>4</v>
      </c>
      <c r="H15" s="6">
        <f t="shared" si="0"/>
        <v>5</v>
      </c>
      <c r="I15" s="6">
        <f t="shared" si="7"/>
        <v>8</v>
      </c>
      <c r="J15" s="56">
        <v>7.0750000000000006E-3</v>
      </c>
      <c r="K15" s="57">
        <f t="shared" si="8"/>
        <v>5.0000000000000001E-4</v>
      </c>
      <c r="L15" s="58">
        <f t="shared" ref="L15:L30" si="25">L14</f>
        <v>0.02</v>
      </c>
      <c r="M15" s="59">
        <f t="shared" si="9"/>
        <v>1.9383561643835617E-5</v>
      </c>
      <c r="N15" s="59">
        <f t="shared" si="21"/>
        <v>1.0000775556801365</v>
      </c>
      <c r="O15" s="60">
        <f t="shared" si="22"/>
        <v>7.077E-3</v>
      </c>
      <c r="P15" s="59">
        <f t="shared" si="10"/>
        <v>1.5511232876712328E-4</v>
      </c>
      <c r="Q15" s="61">
        <f>(P15-P14)*$D$7/H15</f>
        <v>7.077E-3</v>
      </c>
      <c r="R15" s="60">
        <f t="shared" si="1"/>
        <v>2.7577000000000001E-2</v>
      </c>
      <c r="S15" s="62"/>
      <c r="T15" s="7">
        <f t="shared" si="11"/>
        <v>100000000</v>
      </c>
      <c r="U15" s="63"/>
      <c r="V15" s="7">
        <f t="shared" si="12"/>
        <v>9694.5205479452052</v>
      </c>
      <c r="W15" s="7">
        <f t="shared" si="13"/>
        <v>684.93150684931504</v>
      </c>
      <c r="X15" s="7">
        <f t="shared" si="14"/>
        <v>27397.260273972603</v>
      </c>
      <c r="Y15" s="7">
        <f t="shared" si="15"/>
        <v>37776.71232876712</v>
      </c>
      <c r="Z15" s="21"/>
      <c r="AA15" s="7"/>
      <c r="AB15" s="7">
        <f t="shared" si="16"/>
        <v>0</v>
      </c>
      <c r="AC15" s="7">
        <f t="shared" si="23"/>
        <v>0</v>
      </c>
      <c r="AD15" s="7">
        <f t="shared" si="24"/>
        <v>0</v>
      </c>
      <c r="AE15" s="63"/>
      <c r="AF15" s="58">
        <v>0.5</v>
      </c>
      <c r="AG15" s="58">
        <v>0.5</v>
      </c>
      <c r="AH15" s="58">
        <f t="shared" si="17"/>
        <v>0</v>
      </c>
      <c r="AI15" s="14"/>
      <c r="AJ15" s="13">
        <f t="shared" si="2"/>
        <v>50000000</v>
      </c>
      <c r="AK15" s="7">
        <f t="shared" si="18"/>
        <v>4847.2602739726026</v>
      </c>
      <c r="AL15" s="14"/>
      <c r="AM15" s="13">
        <f t="shared" si="3"/>
        <v>50000000</v>
      </c>
      <c r="AN15" s="7">
        <f t="shared" si="19"/>
        <v>4847.2602739726026</v>
      </c>
      <c r="AO15" s="14"/>
      <c r="AP15" s="13">
        <f t="shared" si="4"/>
        <v>0</v>
      </c>
      <c r="AQ15" s="7">
        <f t="shared" si="20"/>
        <v>0</v>
      </c>
      <c r="AR15" s="14"/>
      <c r="AS15" s="14"/>
      <c r="AT15" s="14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</row>
    <row r="16" spans="1:69" s="9" customFormat="1" x14ac:dyDescent="0.35">
      <c r="A16" s="14"/>
      <c r="B16" s="10">
        <v>43570</v>
      </c>
      <c r="C16" s="5">
        <v>43567</v>
      </c>
      <c r="D16" s="5">
        <v>43578</v>
      </c>
      <c r="E16" s="5">
        <v>43579</v>
      </c>
      <c r="F16" s="6">
        <f t="shared" si="5"/>
        <v>3</v>
      </c>
      <c r="G16" s="6">
        <f t="shared" si="6"/>
        <v>7</v>
      </c>
      <c r="H16" s="6">
        <f t="shared" si="0"/>
        <v>1</v>
      </c>
      <c r="I16" s="6">
        <f t="shared" si="7"/>
        <v>9</v>
      </c>
      <c r="J16" s="56">
        <v>7.0740000000000004E-3</v>
      </c>
      <c r="K16" s="57">
        <f t="shared" si="8"/>
        <v>5.0000000000000001E-4</v>
      </c>
      <c r="L16" s="58">
        <f t="shared" si="25"/>
        <v>0.02</v>
      </c>
      <c r="M16" s="59">
        <f t="shared" si="9"/>
        <v>5.8142465753424658E-5</v>
      </c>
      <c r="N16" s="59">
        <f t="shared" si="21"/>
        <v>1.0001357026551685</v>
      </c>
      <c r="O16" s="60">
        <f t="shared" si="22"/>
        <v>7.0759999999999998E-3</v>
      </c>
      <c r="P16" s="59">
        <f t="shared" si="10"/>
        <v>1.7447671232876714E-4</v>
      </c>
      <c r="Q16" s="61">
        <f>(P16-P15)*$D$7/H16</f>
        <v>7.0680000000000083E-3</v>
      </c>
      <c r="R16" s="60">
        <f t="shared" si="1"/>
        <v>2.7568000000000009E-2</v>
      </c>
      <c r="S16" s="62"/>
      <c r="T16" s="7">
        <f t="shared" si="11"/>
        <v>100000000</v>
      </c>
      <c r="U16" s="63"/>
      <c r="V16" s="7">
        <f t="shared" si="12"/>
        <v>1936.4383561643858</v>
      </c>
      <c r="W16" s="7">
        <f t="shared" si="13"/>
        <v>136.98630136986301</v>
      </c>
      <c r="X16" s="7">
        <f t="shared" si="14"/>
        <v>5479.4520547945203</v>
      </c>
      <c r="Y16" s="7">
        <f t="shared" si="15"/>
        <v>7552.8767123287689</v>
      </c>
      <c r="Z16" s="21"/>
      <c r="AA16" s="7"/>
      <c r="AB16" s="7">
        <f t="shared" si="16"/>
        <v>0</v>
      </c>
      <c r="AC16" s="7">
        <f t="shared" si="23"/>
        <v>0</v>
      </c>
      <c r="AD16" s="7">
        <f t="shared" si="24"/>
        <v>0</v>
      </c>
      <c r="AE16" s="63"/>
      <c r="AF16" s="58">
        <v>0.5</v>
      </c>
      <c r="AG16" s="58">
        <v>0.5</v>
      </c>
      <c r="AH16" s="58">
        <f t="shared" si="17"/>
        <v>0</v>
      </c>
      <c r="AI16" s="65"/>
      <c r="AJ16" s="13">
        <f t="shared" si="2"/>
        <v>50000000</v>
      </c>
      <c r="AK16" s="7">
        <f t="shared" si="18"/>
        <v>968.21917808219291</v>
      </c>
      <c r="AL16" s="65"/>
      <c r="AM16" s="13">
        <f t="shared" si="3"/>
        <v>50000000</v>
      </c>
      <c r="AN16" s="7">
        <f t="shared" si="19"/>
        <v>968.21917808219291</v>
      </c>
      <c r="AO16" s="65"/>
      <c r="AP16" s="13">
        <f t="shared" si="4"/>
        <v>0</v>
      </c>
      <c r="AQ16" s="7">
        <f t="shared" si="20"/>
        <v>0</v>
      </c>
      <c r="AR16" s="65"/>
      <c r="AS16" s="65"/>
      <c r="AT16" s="65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</row>
    <row r="17" spans="1:69" x14ac:dyDescent="0.35">
      <c r="A17" s="14"/>
      <c r="B17" s="10">
        <v>43571</v>
      </c>
      <c r="C17" s="5">
        <v>43570</v>
      </c>
      <c r="D17" s="5">
        <v>43579</v>
      </c>
      <c r="E17" s="5">
        <v>43580</v>
      </c>
      <c r="F17" s="6">
        <f t="shared" si="5"/>
        <v>1</v>
      </c>
      <c r="G17" s="6">
        <f t="shared" si="6"/>
        <v>8</v>
      </c>
      <c r="H17" s="6">
        <f t="shared" si="0"/>
        <v>1</v>
      </c>
      <c r="I17" s="6">
        <f t="shared" si="7"/>
        <v>10</v>
      </c>
      <c r="J17" s="56">
        <v>7.0820000000000006E-3</v>
      </c>
      <c r="K17" s="57">
        <f t="shared" si="8"/>
        <v>5.0000000000000001E-4</v>
      </c>
      <c r="L17" s="58">
        <f t="shared" si="25"/>
        <v>0.02</v>
      </c>
      <c r="M17" s="59">
        <f t="shared" si="9"/>
        <v>1.9402739726027399E-5</v>
      </c>
      <c r="N17" s="59">
        <f t="shared" si="21"/>
        <v>1.0001551080278979</v>
      </c>
      <c r="O17" s="60">
        <f t="shared" si="22"/>
        <v>7.077E-3</v>
      </c>
      <c r="P17" s="59">
        <f t="shared" si="10"/>
        <v>1.9389041095890412E-4</v>
      </c>
      <c r="Q17" s="61">
        <f>(P17-P16)*$D$7/H17</f>
        <v>7.0859999999999959E-3</v>
      </c>
      <c r="R17" s="60">
        <f t="shared" si="1"/>
        <v>2.7585999999999996E-2</v>
      </c>
      <c r="S17" s="62"/>
      <c r="T17" s="7">
        <f t="shared" si="11"/>
        <v>100000000</v>
      </c>
      <c r="U17" s="63"/>
      <c r="V17" s="7">
        <f t="shared" si="12"/>
        <v>1941.3698630136976</v>
      </c>
      <c r="W17" s="7">
        <f t="shared" si="13"/>
        <v>136.98630136986301</v>
      </c>
      <c r="X17" s="7">
        <f t="shared" si="14"/>
        <v>5479.4520547945203</v>
      </c>
      <c r="Y17" s="7">
        <f t="shared" si="15"/>
        <v>7557.8082191780813</v>
      </c>
      <c r="Z17" s="21"/>
      <c r="AA17" s="7"/>
      <c r="AB17" s="7">
        <f t="shared" si="16"/>
        <v>0</v>
      </c>
      <c r="AC17" s="7">
        <f t="shared" si="23"/>
        <v>0</v>
      </c>
      <c r="AD17" s="7">
        <f t="shared" si="24"/>
        <v>0</v>
      </c>
      <c r="AE17" s="63"/>
      <c r="AF17" s="58">
        <v>0.5</v>
      </c>
      <c r="AG17" s="58">
        <v>0.25</v>
      </c>
      <c r="AH17" s="58">
        <f t="shared" si="17"/>
        <v>0.25</v>
      </c>
      <c r="AI17" s="14"/>
      <c r="AJ17" s="13">
        <f t="shared" si="2"/>
        <v>50000000</v>
      </c>
      <c r="AK17" s="7">
        <f t="shared" si="18"/>
        <v>970.68493150684878</v>
      </c>
      <c r="AL17" s="14"/>
      <c r="AM17" s="13">
        <f t="shared" si="3"/>
        <v>25000000</v>
      </c>
      <c r="AN17" s="7">
        <f t="shared" si="19"/>
        <v>485.34246575342439</v>
      </c>
      <c r="AO17" s="14"/>
      <c r="AP17" s="13">
        <f t="shared" si="4"/>
        <v>25000000</v>
      </c>
      <c r="AQ17" s="7">
        <f t="shared" si="20"/>
        <v>485.34246575342439</v>
      </c>
      <c r="AR17" s="14"/>
      <c r="AS17" s="14"/>
      <c r="AT17" s="14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</row>
    <row r="18" spans="1:69" x14ac:dyDescent="0.35">
      <c r="A18" s="14"/>
      <c r="B18" s="10">
        <v>43572</v>
      </c>
      <c r="C18" s="5">
        <v>43571</v>
      </c>
      <c r="D18" s="5">
        <v>43580</v>
      </c>
      <c r="E18" s="5">
        <v>43581</v>
      </c>
      <c r="F18" s="6">
        <f t="shared" si="5"/>
        <v>1</v>
      </c>
      <c r="G18" s="6">
        <f t="shared" si="6"/>
        <v>9</v>
      </c>
      <c r="H18" s="6">
        <f t="shared" si="0"/>
        <v>1</v>
      </c>
      <c r="I18" s="6">
        <f t="shared" si="7"/>
        <v>11</v>
      </c>
      <c r="J18" s="56">
        <v>7.0809999999999996E-3</v>
      </c>
      <c r="K18" s="57">
        <f t="shared" si="8"/>
        <v>5.0000000000000001E-4</v>
      </c>
      <c r="L18" s="58">
        <f t="shared" si="25"/>
        <v>0.02</v>
      </c>
      <c r="M18" s="59">
        <f t="shared" si="9"/>
        <v>1.9400000000000001E-5</v>
      </c>
      <c r="N18" s="59">
        <f t="shared" si="21"/>
        <v>1.0001745110369935</v>
      </c>
      <c r="O18" s="60">
        <f t="shared" si="22"/>
        <v>7.077E-3</v>
      </c>
      <c r="P18" s="59">
        <f t="shared" si="10"/>
        <v>2.1327945205479451E-4</v>
      </c>
      <c r="Q18" s="61">
        <f>(P18-P17)*$D$7/H18</f>
        <v>7.0769999999999922E-3</v>
      </c>
      <c r="R18" s="60">
        <f t="shared" si="1"/>
        <v>2.7576999999999994E-2</v>
      </c>
      <c r="S18" s="62"/>
      <c r="T18" s="7">
        <f t="shared" si="11"/>
        <v>100000000</v>
      </c>
      <c r="U18" s="63"/>
      <c r="V18" s="7">
        <f t="shared" si="12"/>
        <v>1938.9041095890389</v>
      </c>
      <c r="W18" s="7">
        <f t="shared" si="13"/>
        <v>136.98630136986301</v>
      </c>
      <c r="X18" s="7">
        <f t="shared" si="14"/>
        <v>5479.4520547945203</v>
      </c>
      <c r="Y18" s="7">
        <f t="shared" si="15"/>
        <v>7555.3424657534224</v>
      </c>
      <c r="Z18" s="21"/>
      <c r="AA18" s="7"/>
      <c r="AB18" s="7">
        <f t="shared" si="16"/>
        <v>0</v>
      </c>
      <c r="AC18" s="7">
        <f t="shared" si="23"/>
        <v>0</v>
      </c>
      <c r="AD18" s="7">
        <f t="shared" si="24"/>
        <v>0</v>
      </c>
      <c r="AE18" s="63"/>
      <c r="AF18" s="58">
        <v>0.5</v>
      </c>
      <c r="AG18" s="58">
        <v>0.25</v>
      </c>
      <c r="AH18" s="58">
        <f t="shared" si="17"/>
        <v>0.25</v>
      </c>
      <c r="AI18" s="14"/>
      <c r="AJ18" s="13">
        <f t="shared" si="2"/>
        <v>50000000</v>
      </c>
      <c r="AK18" s="7">
        <f t="shared" si="18"/>
        <v>969.45205479451943</v>
      </c>
      <c r="AL18" s="14"/>
      <c r="AM18" s="13">
        <f t="shared" si="3"/>
        <v>25000000</v>
      </c>
      <c r="AN18" s="7">
        <f t="shared" si="19"/>
        <v>484.72602739725971</v>
      </c>
      <c r="AO18" s="14"/>
      <c r="AP18" s="13">
        <f t="shared" si="4"/>
        <v>25000000</v>
      </c>
      <c r="AQ18" s="7">
        <f t="shared" si="20"/>
        <v>484.72602739725971</v>
      </c>
      <c r="AR18" s="14"/>
      <c r="AS18" s="14"/>
      <c r="AT18" s="14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</row>
    <row r="19" spans="1:69" x14ac:dyDescent="0.35">
      <c r="A19" s="14"/>
      <c r="B19" s="10">
        <v>43573</v>
      </c>
      <c r="C19" s="5">
        <v>43572</v>
      </c>
      <c r="D19" s="5">
        <v>43581</v>
      </c>
      <c r="E19" s="5">
        <v>43584</v>
      </c>
      <c r="F19" s="6">
        <f t="shared" si="5"/>
        <v>1</v>
      </c>
      <c r="G19" s="6">
        <f t="shared" si="6"/>
        <v>10</v>
      </c>
      <c r="H19" s="6">
        <f t="shared" si="0"/>
        <v>3</v>
      </c>
      <c r="I19" s="6">
        <f t="shared" si="7"/>
        <v>14</v>
      </c>
      <c r="J19" s="56">
        <v>7.084E-3</v>
      </c>
      <c r="K19" s="57">
        <f t="shared" si="8"/>
        <v>5.0000000000000001E-4</v>
      </c>
      <c r="L19" s="58">
        <f t="shared" si="25"/>
        <v>0.02</v>
      </c>
      <c r="M19" s="59">
        <f t="shared" si="9"/>
        <v>1.9408219178082193E-5</v>
      </c>
      <c r="N19" s="59">
        <f t="shared" si="21"/>
        <v>1.00019392264312</v>
      </c>
      <c r="O19" s="60">
        <f t="shared" si="22"/>
        <v>7.0780000000000001E-3</v>
      </c>
      <c r="P19" s="59">
        <f t="shared" si="10"/>
        <v>2.7148493150684931E-4</v>
      </c>
      <c r="Q19" s="61">
        <f>(P19-P18)*$D$7/H19</f>
        <v>7.0816666666666675E-3</v>
      </c>
      <c r="R19" s="60">
        <f t="shared" si="1"/>
        <v>2.7581666666666668E-2</v>
      </c>
      <c r="S19" s="62"/>
      <c r="T19" s="7">
        <f t="shared" si="11"/>
        <v>100000000</v>
      </c>
      <c r="U19" s="63"/>
      <c r="V19" s="7">
        <f t="shared" si="12"/>
        <v>5820.5479452054797</v>
      </c>
      <c r="W19" s="7">
        <f t="shared" si="13"/>
        <v>410.95890410958901</v>
      </c>
      <c r="X19" s="7">
        <f t="shared" si="14"/>
        <v>16438.35616438356</v>
      </c>
      <c r="Y19" s="7">
        <f t="shared" si="15"/>
        <v>22669.863013698628</v>
      </c>
      <c r="Z19" s="21"/>
      <c r="AA19" s="7"/>
      <c r="AB19" s="7">
        <f t="shared" si="16"/>
        <v>0</v>
      </c>
      <c r="AC19" s="7">
        <f t="shared" si="23"/>
        <v>0</v>
      </c>
      <c r="AD19" s="7">
        <f t="shared" si="24"/>
        <v>0</v>
      </c>
      <c r="AE19" s="63"/>
      <c r="AF19" s="58">
        <v>0.5</v>
      </c>
      <c r="AG19" s="58">
        <v>0.25</v>
      </c>
      <c r="AH19" s="58">
        <f t="shared" si="17"/>
        <v>0.25</v>
      </c>
      <c r="AI19" s="14"/>
      <c r="AJ19" s="13">
        <f t="shared" si="2"/>
        <v>50000000</v>
      </c>
      <c r="AK19" s="7">
        <f t="shared" si="18"/>
        <v>2910.2739726027398</v>
      </c>
      <c r="AL19" s="14"/>
      <c r="AM19" s="13">
        <f t="shared" si="3"/>
        <v>25000000</v>
      </c>
      <c r="AN19" s="7">
        <f t="shared" si="19"/>
        <v>1455.1369863013699</v>
      </c>
      <c r="AO19" s="14"/>
      <c r="AP19" s="13">
        <f t="shared" si="4"/>
        <v>25000000</v>
      </c>
      <c r="AQ19" s="7">
        <f t="shared" si="20"/>
        <v>1455.1369863013699</v>
      </c>
      <c r="AR19" s="14"/>
      <c r="AS19" s="14"/>
      <c r="AT19" s="14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</row>
    <row r="20" spans="1:69" x14ac:dyDescent="0.35">
      <c r="A20" s="14"/>
      <c r="B20" s="10">
        <v>43578</v>
      </c>
      <c r="C20" s="5">
        <v>43573</v>
      </c>
      <c r="D20" s="5">
        <v>43584</v>
      </c>
      <c r="E20" s="5">
        <v>43585</v>
      </c>
      <c r="F20" s="6">
        <f t="shared" si="5"/>
        <v>5</v>
      </c>
      <c r="G20" s="6">
        <f t="shared" si="6"/>
        <v>15</v>
      </c>
      <c r="H20" s="6">
        <f t="shared" si="0"/>
        <v>1</v>
      </c>
      <c r="I20" s="6">
        <f t="shared" si="7"/>
        <v>15</v>
      </c>
      <c r="J20" s="56">
        <v>7.0869999999999995E-3</v>
      </c>
      <c r="K20" s="57">
        <f t="shared" si="8"/>
        <v>5.0000000000000001E-4</v>
      </c>
      <c r="L20" s="58">
        <f t="shared" si="25"/>
        <v>0.02</v>
      </c>
      <c r="M20" s="59">
        <f t="shared" si="9"/>
        <v>9.7082191780821899E-5</v>
      </c>
      <c r="N20" s="59">
        <f t="shared" si="21"/>
        <v>1.000291023661336</v>
      </c>
      <c r="O20" s="60">
        <f t="shared" si="22"/>
        <v>7.0819999999999998E-3</v>
      </c>
      <c r="P20" s="59">
        <f t="shared" si="10"/>
        <v>2.9104109589041092E-4</v>
      </c>
      <c r="Q20" s="61">
        <f>(P20-P19)*$D$7/H20</f>
        <v>7.137999999999989E-3</v>
      </c>
      <c r="R20" s="60">
        <f t="shared" si="1"/>
        <v>2.7637999999999989E-2</v>
      </c>
      <c r="S20" s="62"/>
      <c r="T20" s="7">
        <f t="shared" si="11"/>
        <v>100000000</v>
      </c>
      <c r="U20" s="63"/>
      <c r="V20" s="7">
        <f t="shared" si="12"/>
        <v>1955.6164383561616</v>
      </c>
      <c r="W20" s="7">
        <f t="shared" si="13"/>
        <v>136.98630136986301</v>
      </c>
      <c r="X20" s="7">
        <f t="shared" si="14"/>
        <v>5479.4520547945203</v>
      </c>
      <c r="Y20" s="7">
        <f t="shared" si="15"/>
        <v>7572.0547945205453</v>
      </c>
      <c r="Z20" s="21"/>
      <c r="AA20" s="7"/>
      <c r="AB20" s="7">
        <f t="shared" si="16"/>
        <v>0</v>
      </c>
      <c r="AC20" s="7">
        <f t="shared" si="23"/>
        <v>0</v>
      </c>
      <c r="AD20" s="7">
        <f t="shared" si="24"/>
        <v>0</v>
      </c>
      <c r="AE20" s="63"/>
      <c r="AF20" s="58">
        <v>0.5</v>
      </c>
      <c r="AG20" s="58">
        <v>0.25</v>
      </c>
      <c r="AH20" s="58">
        <f t="shared" si="17"/>
        <v>0.25</v>
      </c>
      <c r="AI20" s="14"/>
      <c r="AJ20" s="13">
        <f t="shared" si="2"/>
        <v>50000000</v>
      </c>
      <c r="AK20" s="7">
        <f t="shared" si="18"/>
        <v>977.80821917808078</v>
      </c>
      <c r="AL20" s="14"/>
      <c r="AM20" s="13">
        <f t="shared" si="3"/>
        <v>25000000</v>
      </c>
      <c r="AN20" s="7">
        <f t="shared" si="19"/>
        <v>488.90410958904039</v>
      </c>
      <c r="AO20" s="14"/>
      <c r="AP20" s="13">
        <f t="shared" si="4"/>
        <v>25000000</v>
      </c>
      <c r="AQ20" s="7">
        <f t="shared" si="20"/>
        <v>488.90410958904039</v>
      </c>
      <c r="AR20" s="14"/>
      <c r="AS20" s="14"/>
      <c r="AT20" s="14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</row>
    <row r="21" spans="1:69" x14ac:dyDescent="0.35">
      <c r="A21" s="14"/>
      <c r="B21" s="10">
        <v>43579</v>
      </c>
      <c r="C21" s="5">
        <v>43578</v>
      </c>
      <c r="D21" s="5">
        <v>43585</v>
      </c>
      <c r="E21" s="5">
        <v>43586</v>
      </c>
      <c r="F21" s="6">
        <f t="shared" si="5"/>
        <v>1</v>
      </c>
      <c r="G21" s="6">
        <f t="shared" si="6"/>
        <v>16</v>
      </c>
      <c r="H21" s="6">
        <f t="shared" si="0"/>
        <v>1</v>
      </c>
      <c r="I21" s="6">
        <f t="shared" si="7"/>
        <v>16</v>
      </c>
      <c r="J21" s="56">
        <v>7.0920000000000002E-3</v>
      </c>
      <c r="K21" s="57">
        <f t="shared" si="8"/>
        <v>5.0000000000000001E-4</v>
      </c>
      <c r="L21" s="58">
        <f t="shared" si="25"/>
        <v>0.02</v>
      </c>
      <c r="M21" s="59">
        <f t="shared" si="9"/>
        <v>1.943013698630137E-5</v>
      </c>
      <c r="N21" s="59">
        <f t="shared" si="21"/>
        <v>1.0003104594529519</v>
      </c>
      <c r="O21" s="60">
        <f t="shared" si="22"/>
        <v>7.0819999999999998E-3</v>
      </c>
      <c r="P21" s="59">
        <f t="shared" si="10"/>
        <v>3.1044383561643833E-4</v>
      </c>
      <c r="Q21" s="61">
        <f>(P21-P20)*$D$7/H21</f>
        <v>7.0820000000000041E-3</v>
      </c>
      <c r="R21" s="60">
        <f t="shared" si="1"/>
        <v>2.7582000000000006E-2</v>
      </c>
      <c r="S21" s="62"/>
      <c r="T21" s="7">
        <f t="shared" si="11"/>
        <v>90000000</v>
      </c>
      <c r="U21" s="63"/>
      <c r="V21" s="7">
        <f t="shared" si="12"/>
        <v>1746.2465753424667</v>
      </c>
      <c r="W21" s="7">
        <f t="shared" si="13"/>
        <v>123.28767123287672</v>
      </c>
      <c r="X21" s="7">
        <f t="shared" si="14"/>
        <v>4931.5068493150684</v>
      </c>
      <c r="Y21" s="7">
        <f t="shared" si="15"/>
        <v>6801.0410958904122</v>
      </c>
      <c r="Z21" s="21"/>
      <c r="AA21" s="7">
        <v>-10000000</v>
      </c>
      <c r="AB21" s="7">
        <f t="shared" si="16"/>
        <v>2910.41</v>
      </c>
      <c r="AC21" s="7">
        <f t="shared" si="23"/>
        <v>2910.41</v>
      </c>
      <c r="AD21" s="7">
        <f t="shared" si="24"/>
        <v>0</v>
      </c>
      <c r="AE21" s="63"/>
      <c r="AF21" s="58">
        <v>0.5</v>
      </c>
      <c r="AG21" s="58">
        <v>0.25</v>
      </c>
      <c r="AH21" s="58">
        <f t="shared" si="17"/>
        <v>0.25</v>
      </c>
      <c r="AI21" s="14"/>
      <c r="AJ21" s="13">
        <f t="shared" si="2"/>
        <v>45000000</v>
      </c>
      <c r="AK21" s="7">
        <f t="shared" si="18"/>
        <v>873.12328767123336</v>
      </c>
      <c r="AL21" s="14"/>
      <c r="AM21" s="13">
        <f t="shared" si="3"/>
        <v>22500000</v>
      </c>
      <c r="AN21" s="7">
        <f t="shared" si="19"/>
        <v>436.56164383561668</v>
      </c>
      <c r="AO21" s="14"/>
      <c r="AP21" s="13">
        <f t="shared" si="4"/>
        <v>22500000</v>
      </c>
      <c r="AQ21" s="7">
        <f t="shared" si="20"/>
        <v>436.56164383561668</v>
      </c>
      <c r="AR21" s="14"/>
      <c r="AS21" s="14"/>
      <c r="AT21" s="14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</row>
    <row r="22" spans="1:69" x14ac:dyDescent="0.35">
      <c r="A22" s="14"/>
      <c r="B22" s="10">
        <v>43580</v>
      </c>
      <c r="C22" s="5">
        <v>43579</v>
      </c>
      <c r="D22" s="5">
        <v>43586</v>
      </c>
      <c r="E22" s="5">
        <v>43587</v>
      </c>
      <c r="F22" s="6">
        <f t="shared" si="5"/>
        <v>1</v>
      </c>
      <c r="G22" s="6">
        <f t="shared" si="6"/>
        <v>17</v>
      </c>
      <c r="H22" s="6">
        <f t="shared" si="0"/>
        <v>1</v>
      </c>
      <c r="I22" s="6">
        <f t="shared" si="7"/>
        <v>17</v>
      </c>
      <c r="J22" s="56">
        <v>7.0869999999999995E-3</v>
      </c>
      <c r="K22" s="57">
        <f t="shared" si="8"/>
        <v>5.0000000000000001E-4</v>
      </c>
      <c r="L22" s="58">
        <f t="shared" si="25"/>
        <v>0.02</v>
      </c>
      <c r="M22" s="59">
        <f t="shared" si="9"/>
        <v>1.9416438356164381E-5</v>
      </c>
      <c r="N22" s="59">
        <f t="shared" si="21"/>
        <v>1.0003298819193249</v>
      </c>
      <c r="O22" s="60">
        <f t="shared" si="22"/>
        <v>7.0829999999999999E-3</v>
      </c>
      <c r="P22" s="59">
        <f t="shared" si="10"/>
        <v>3.2989315068493154E-4</v>
      </c>
      <c r="Q22" s="61">
        <f>(P22-P21)*$D$7/H22</f>
        <v>7.099000000000022E-3</v>
      </c>
      <c r="R22" s="60">
        <f t="shared" si="1"/>
        <v>2.7599000000000023E-2</v>
      </c>
      <c r="S22" s="62"/>
      <c r="T22" s="7">
        <f t="shared" si="11"/>
        <v>90000000</v>
      </c>
      <c r="U22" s="63"/>
      <c r="V22" s="7">
        <f t="shared" si="12"/>
        <v>1750.438356164389</v>
      </c>
      <c r="W22" s="7">
        <f t="shared" si="13"/>
        <v>123.28767123287672</v>
      </c>
      <c r="X22" s="7">
        <f t="shared" si="14"/>
        <v>4931.5068493150684</v>
      </c>
      <c r="Y22" s="7">
        <f t="shared" si="15"/>
        <v>6805.2328767123345</v>
      </c>
      <c r="Z22" s="21"/>
      <c r="AA22" s="7"/>
      <c r="AB22" s="7">
        <f t="shared" si="16"/>
        <v>0</v>
      </c>
      <c r="AC22" s="7">
        <f t="shared" si="23"/>
        <v>0</v>
      </c>
      <c r="AD22" s="7">
        <f t="shared" si="24"/>
        <v>0</v>
      </c>
      <c r="AE22" s="63"/>
      <c r="AF22" s="58">
        <v>0.4</v>
      </c>
      <c r="AG22" s="58">
        <v>0.25</v>
      </c>
      <c r="AH22" s="58">
        <f t="shared" si="17"/>
        <v>0.35</v>
      </c>
      <c r="AI22" s="14"/>
      <c r="AJ22" s="13">
        <f t="shared" si="2"/>
        <v>36000000</v>
      </c>
      <c r="AK22" s="7">
        <f t="shared" si="18"/>
        <v>700.17534246575553</v>
      </c>
      <c r="AL22" s="14"/>
      <c r="AM22" s="13">
        <f t="shared" si="3"/>
        <v>22500000</v>
      </c>
      <c r="AN22" s="7">
        <f t="shared" si="19"/>
        <v>437.60958904109725</v>
      </c>
      <c r="AO22" s="14"/>
      <c r="AP22" s="13">
        <f t="shared" si="4"/>
        <v>31499999.999999996</v>
      </c>
      <c r="AQ22" s="7">
        <f t="shared" si="20"/>
        <v>612.65342465753611</v>
      </c>
      <c r="AR22" s="14"/>
      <c r="AS22" s="14"/>
      <c r="AT22" s="14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</row>
    <row r="23" spans="1:69" x14ac:dyDescent="0.35">
      <c r="A23" s="14"/>
      <c r="B23" s="10">
        <v>43581</v>
      </c>
      <c r="C23" s="5">
        <v>43580</v>
      </c>
      <c r="D23" s="5">
        <v>43587</v>
      </c>
      <c r="E23" s="5">
        <v>43588</v>
      </c>
      <c r="F23" s="6">
        <f t="shared" si="5"/>
        <v>1</v>
      </c>
      <c r="G23" s="6">
        <f t="shared" si="6"/>
        <v>18</v>
      </c>
      <c r="H23" s="6">
        <f t="shared" si="0"/>
        <v>1</v>
      </c>
      <c r="I23" s="6">
        <f t="shared" si="7"/>
        <v>18</v>
      </c>
      <c r="J23" s="56">
        <v>7.0959999999999999E-3</v>
      </c>
      <c r="K23" s="57">
        <f t="shared" si="8"/>
        <v>5.0000000000000001E-4</v>
      </c>
      <c r="L23" s="58">
        <f t="shared" si="25"/>
        <v>0.02</v>
      </c>
      <c r="M23" s="59">
        <f t="shared" si="9"/>
        <v>1.9441095890410957E-5</v>
      </c>
      <c r="N23" s="59">
        <f t="shared" si="21"/>
        <v>1.0003493294284813</v>
      </c>
      <c r="O23" s="60">
        <f t="shared" si="22"/>
        <v>7.084E-3</v>
      </c>
      <c r="P23" s="59">
        <f t="shared" si="10"/>
        <v>3.4934794520547949E-4</v>
      </c>
      <c r="Q23" s="61">
        <f>(P23-P22)*$D$7/H23</f>
        <v>7.1010000000000023E-3</v>
      </c>
      <c r="R23" s="60">
        <f t="shared" si="1"/>
        <v>2.7601000000000004E-2</v>
      </c>
      <c r="S23" s="62"/>
      <c r="T23" s="7">
        <f t="shared" si="11"/>
        <v>90000000</v>
      </c>
      <c r="U23" s="63"/>
      <c r="V23" s="7">
        <f t="shared" si="12"/>
        <v>1750.9315068493156</v>
      </c>
      <c r="W23" s="7">
        <f t="shared" si="13"/>
        <v>123.28767123287672</v>
      </c>
      <c r="X23" s="7">
        <f t="shared" si="14"/>
        <v>4931.5068493150684</v>
      </c>
      <c r="Y23" s="7">
        <f t="shared" si="15"/>
        <v>6805.7260273972606</v>
      </c>
      <c r="Z23" s="21"/>
      <c r="AA23" s="7"/>
      <c r="AB23" s="7">
        <f t="shared" si="16"/>
        <v>0</v>
      </c>
      <c r="AC23" s="7">
        <f t="shared" si="23"/>
        <v>0</v>
      </c>
      <c r="AD23" s="7">
        <f t="shared" si="24"/>
        <v>0</v>
      </c>
      <c r="AE23" s="63"/>
      <c r="AF23" s="58">
        <v>0.4</v>
      </c>
      <c r="AG23" s="58">
        <v>0.25</v>
      </c>
      <c r="AH23" s="58">
        <f t="shared" si="17"/>
        <v>0.35</v>
      </c>
      <c r="AI23" s="14"/>
      <c r="AJ23" s="13">
        <f t="shared" si="2"/>
        <v>36000000</v>
      </c>
      <c r="AK23" s="7">
        <f t="shared" si="18"/>
        <v>700.37260273972629</v>
      </c>
      <c r="AL23" s="14"/>
      <c r="AM23" s="13">
        <f t="shared" si="3"/>
        <v>22500000</v>
      </c>
      <c r="AN23" s="7">
        <f t="shared" si="19"/>
        <v>437.7328767123289</v>
      </c>
      <c r="AO23" s="14"/>
      <c r="AP23" s="13">
        <f t="shared" si="4"/>
        <v>31499999.999999996</v>
      </c>
      <c r="AQ23" s="7">
        <f t="shared" si="20"/>
        <v>612.82602739726042</v>
      </c>
      <c r="AR23" s="14"/>
      <c r="AS23" s="14"/>
      <c r="AT23" s="14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</row>
    <row r="24" spans="1:69" x14ac:dyDescent="0.35">
      <c r="A24" s="14"/>
      <c r="B24" s="10">
        <v>43584</v>
      </c>
      <c r="C24" s="5">
        <v>43581</v>
      </c>
      <c r="D24" s="5">
        <v>43588</v>
      </c>
      <c r="E24" s="5">
        <v>43592</v>
      </c>
      <c r="F24" s="6">
        <f t="shared" si="5"/>
        <v>3</v>
      </c>
      <c r="G24" s="6">
        <f t="shared" si="6"/>
        <v>21</v>
      </c>
      <c r="H24" s="6">
        <f t="shared" si="0"/>
        <v>4</v>
      </c>
      <c r="I24" s="6">
        <f t="shared" si="7"/>
        <v>22</v>
      </c>
      <c r="J24" s="56">
        <v>7.1069999999999996E-3</v>
      </c>
      <c r="K24" s="57">
        <f t="shared" si="8"/>
        <v>5.0000000000000001E-4</v>
      </c>
      <c r="L24" s="58">
        <f t="shared" si="25"/>
        <v>0.02</v>
      </c>
      <c r="M24" s="59">
        <f t="shared" si="9"/>
        <v>5.8413698630136989E-5</v>
      </c>
      <c r="N24" s="59">
        <f t="shared" si="21"/>
        <v>1.0004077635327353</v>
      </c>
      <c r="O24" s="60">
        <f t="shared" si="22"/>
        <v>7.0870000000000004E-3</v>
      </c>
      <c r="P24" s="59">
        <f t="shared" si="10"/>
        <v>4.2716164383561645E-4</v>
      </c>
      <c r="Q24" s="61">
        <f>(P24-P23)*$D$7/H24</f>
        <v>7.1004999999999974E-3</v>
      </c>
      <c r="R24" s="60">
        <f t="shared" si="1"/>
        <v>2.76005E-2</v>
      </c>
      <c r="S24" s="62"/>
      <c r="T24" s="7">
        <f t="shared" si="11"/>
        <v>90000000</v>
      </c>
      <c r="U24" s="63"/>
      <c r="V24" s="7">
        <f t="shared" si="12"/>
        <v>7003.2328767123263</v>
      </c>
      <c r="W24" s="7">
        <f t="shared" si="13"/>
        <v>493.15068493150687</v>
      </c>
      <c r="X24" s="7">
        <f t="shared" si="14"/>
        <v>19726.027397260274</v>
      </c>
      <c r="Y24" s="7">
        <f t="shared" si="15"/>
        <v>27222.410958904107</v>
      </c>
      <c r="Z24" s="21"/>
      <c r="AA24" s="7"/>
      <c r="AB24" s="7">
        <f t="shared" si="16"/>
        <v>0</v>
      </c>
      <c r="AC24" s="7">
        <f t="shared" si="23"/>
        <v>0</v>
      </c>
      <c r="AD24" s="7">
        <f t="shared" si="24"/>
        <v>0</v>
      </c>
      <c r="AE24" s="63"/>
      <c r="AF24" s="58">
        <v>0.4</v>
      </c>
      <c r="AG24" s="58">
        <v>0.25</v>
      </c>
      <c r="AH24" s="58">
        <f t="shared" si="17"/>
        <v>0.35</v>
      </c>
      <c r="AI24" s="14"/>
      <c r="AJ24" s="13">
        <f t="shared" si="2"/>
        <v>36000000</v>
      </c>
      <c r="AK24" s="7">
        <f t="shared" si="18"/>
        <v>2801.2931506849304</v>
      </c>
      <c r="AL24" s="14"/>
      <c r="AM24" s="13">
        <f t="shared" si="3"/>
        <v>22500000</v>
      </c>
      <c r="AN24" s="7">
        <f t="shared" si="19"/>
        <v>1750.8082191780816</v>
      </c>
      <c r="AO24" s="14"/>
      <c r="AP24" s="13">
        <f t="shared" si="4"/>
        <v>31499999.999999996</v>
      </c>
      <c r="AQ24" s="7">
        <f t="shared" si="20"/>
        <v>2451.1315068493136</v>
      </c>
      <c r="AR24" s="14"/>
      <c r="AS24" s="14"/>
      <c r="AT24" s="14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</row>
    <row r="25" spans="1:69" x14ac:dyDescent="0.35">
      <c r="A25" s="14"/>
      <c r="B25" s="10">
        <v>43585</v>
      </c>
      <c r="C25" s="5">
        <v>43584</v>
      </c>
      <c r="D25" s="5">
        <v>43592</v>
      </c>
      <c r="E25" s="5">
        <v>43593</v>
      </c>
      <c r="F25" s="6">
        <f t="shared" si="5"/>
        <v>1</v>
      </c>
      <c r="G25" s="6">
        <f t="shared" si="6"/>
        <v>22</v>
      </c>
      <c r="H25" s="6">
        <f t="shared" si="0"/>
        <v>1</v>
      </c>
      <c r="I25" s="6">
        <f t="shared" si="7"/>
        <v>23</v>
      </c>
      <c r="J25" s="56">
        <v>7.097E-3</v>
      </c>
      <c r="K25" s="57">
        <f t="shared" si="8"/>
        <v>5.0000000000000001E-4</v>
      </c>
      <c r="L25" s="58">
        <f t="shared" si="25"/>
        <v>0.02</v>
      </c>
      <c r="M25" s="59">
        <f t="shared" si="9"/>
        <v>1.9443835616438355E-5</v>
      </c>
      <c r="N25" s="59">
        <f t="shared" si="21"/>
        <v>1.000427215296839</v>
      </c>
      <c r="O25" s="60">
        <f t="shared" si="22"/>
        <v>7.0879999999999997E-3</v>
      </c>
      <c r="P25" s="59">
        <f t="shared" si="10"/>
        <v>4.4664109589041096E-4</v>
      </c>
      <c r="Q25" s="61">
        <f>(P25-P24)*$D$7/H25</f>
        <v>7.1099999999999965E-3</v>
      </c>
      <c r="R25" s="60">
        <f t="shared" si="1"/>
        <v>2.7609999999999996E-2</v>
      </c>
      <c r="S25" s="62"/>
      <c r="T25" s="7">
        <f t="shared" si="11"/>
        <v>90000000</v>
      </c>
      <c r="U25" s="63"/>
      <c r="V25" s="7">
        <f t="shared" si="12"/>
        <v>1753.1506849315058</v>
      </c>
      <c r="W25" s="7">
        <f t="shared" si="13"/>
        <v>123.28767123287672</v>
      </c>
      <c r="X25" s="7">
        <f t="shared" si="14"/>
        <v>4931.5068493150684</v>
      </c>
      <c r="Y25" s="7">
        <f t="shared" si="15"/>
        <v>6807.945205479451</v>
      </c>
      <c r="Z25" s="21"/>
      <c r="AA25" s="7"/>
      <c r="AB25" s="7">
        <f t="shared" si="16"/>
        <v>0</v>
      </c>
      <c r="AC25" s="7">
        <f t="shared" si="23"/>
        <v>0</v>
      </c>
      <c r="AD25" s="7">
        <f t="shared" si="24"/>
        <v>0</v>
      </c>
      <c r="AE25" s="63"/>
      <c r="AF25" s="58">
        <v>0.4</v>
      </c>
      <c r="AG25" s="58">
        <v>0</v>
      </c>
      <c r="AH25" s="58">
        <f t="shared" si="17"/>
        <v>0.6</v>
      </c>
      <c r="AI25" s="14"/>
      <c r="AJ25" s="13">
        <f t="shared" si="2"/>
        <v>36000000</v>
      </c>
      <c r="AK25" s="7">
        <f t="shared" si="18"/>
        <v>701.26027397260248</v>
      </c>
      <c r="AL25" s="14"/>
      <c r="AM25" s="13">
        <f t="shared" si="3"/>
        <v>0</v>
      </c>
      <c r="AN25" s="7">
        <f t="shared" si="19"/>
        <v>0</v>
      </c>
      <c r="AO25" s="14"/>
      <c r="AP25" s="13">
        <f t="shared" si="4"/>
        <v>54000000</v>
      </c>
      <c r="AQ25" s="7">
        <f t="shared" si="20"/>
        <v>1051.8904109589037</v>
      </c>
      <c r="AR25" s="14"/>
      <c r="AS25" s="14"/>
      <c r="AT25" s="14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</row>
    <row r="26" spans="1:69" x14ac:dyDescent="0.35">
      <c r="A26" s="14"/>
      <c r="B26" s="10">
        <v>43586</v>
      </c>
      <c r="C26" s="5">
        <v>43585</v>
      </c>
      <c r="D26" s="5">
        <v>43593</v>
      </c>
      <c r="E26" s="5">
        <v>43594</v>
      </c>
      <c r="F26" s="6">
        <f t="shared" si="5"/>
        <v>1</v>
      </c>
      <c r="G26" s="6">
        <f t="shared" si="6"/>
        <v>23</v>
      </c>
      <c r="H26" s="6">
        <f t="shared" si="0"/>
        <v>1</v>
      </c>
      <c r="I26" s="6">
        <f t="shared" si="7"/>
        <v>24</v>
      </c>
      <c r="J26" s="56">
        <v>7.1089999999999999E-3</v>
      </c>
      <c r="K26" s="57">
        <f t="shared" si="8"/>
        <v>5.0000000000000001E-4</v>
      </c>
      <c r="L26" s="58">
        <f t="shared" si="25"/>
        <v>0.02</v>
      </c>
      <c r="M26" s="59">
        <f t="shared" si="9"/>
        <v>1.9476712328767123E-5</v>
      </c>
      <c r="N26" s="59">
        <f t="shared" si="21"/>
        <v>1.0004467003299171</v>
      </c>
      <c r="O26" s="60">
        <f t="shared" si="22"/>
        <v>7.0889999999999998E-3</v>
      </c>
      <c r="P26" s="59">
        <f t="shared" si="10"/>
        <v>4.6612602739726033E-4</v>
      </c>
      <c r="Q26" s="61">
        <f>(P26-P25)*$D$7/H26</f>
        <v>7.1120000000000176E-3</v>
      </c>
      <c r="R26" s="60">
        <f t="shared" si="1"/>
        <v>2.7612000000000018E-2</v>
      </c>
      <c r="S26" s="62"/>
      <c r="T26" s="7">
        <f t="shared" si="11"/>
        <v>90000000</v>
      </c>
      <c r="U26" s="63"/>
      <c r="V26" s="7">
        <f t="shared" si="12"/>
        <v>1753.6438356164429</v>
      </c>
      <c r="W26" s="7">
        <f t="shared" si="13"/>
        <v>123.28767123287672</v>
      </c>
      <c r="X26" s="7">
        <f t="shared" si="14"/>
        <v>4931.5068493150684</v>
      </c>
      <c r="Y26" s="7">
        <f t="shared" si="15"/>
        <v>6808.4383561643881</v>
      </c>
      <c r="Z26" s="21"/>
      <c r="AA26" s="7"/>
      <c r="AB26" s="7">
        <f t="shared" si="16"/>
        <v>0</v>
      </c>
      <c r="AC26" s="7">
        <f t="shared" si="23"/>
        <v>0</v>
      </c>
      <c r="AD26" s="7">
        <f t="shared" si="24"/>
        <v>0</v>
      </c>
      <c r="AE26" s="63"/>
      <c r="AF26" s="58">
        <v>0.4</v>
      </c>
      <c r="AG26" s="58">
        <v>0</v>
      </c>
      <c r="AH26" s="58">
        <f t="shared" si="17"/>
        <v>0.6</v>
      </c>
      <c r="AI26" s="14"/>
      <c r="AJ26" s="13">
        <f t="shared" si="2"/>
        <v>36000000</v>
      </c>
      <c r="AK26" s="7">
        <f t="shared" si="18"/>
        <v>701.4575342465771</v>
      </c>
      <c r="AL26" s="14"/>
      <c r="AM26" s="13">
        <f t="shared" si="3"/>
        <v>0</v>
      </c>
      <c r="AN26" s="7">
        <f t="shared" si="19"/>
        <v>0</v>
      </c>
      <c r="AO26" s="14"/>
      <c r="AP26" s="13">
        <f t="shared" si="4"/>
        <v>54000000</v>
      </c>
      <c r="AQ26" s="7">
        <f t="shared" si="20"/>
        <v>1052.1863013698655</v>
      </c>
      <c r="AR26" s="14"/>
      <c r="AS26" s="14"/>
      <c r="AT26" s="14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</row>
    <row r="27" spans="1:69" x14ac:dyDescent="0.35">
      <c r="A27" s="14"/>
      <c r="B27" s="10">
        <v>43587</v>
      </c>
      <c r="C27" s="5">
        <v>43586</v>
      </c>
      <c r="D27" s="5">
        <v>43594</v>
      </c>
      <c r="E27" s="5">
        <v>43595</v>
      </c>
      <c r="F27" s="6">
        <f t="shared" si="5"/>
        <v>1</v>
      </c>
      <c r="G27" s="6">
        <f t="shared" si="6"/>
        <v>24</v>
      </c>
      <c r="H27" s="6">
        <f t="shared" si="0"/>
        <v>1</v>
      </c>
      <c r="I27" s="6">
        <f t="shared" si="7"/>
        <v>25</v>
      </c>
      <c r="J27" s="56">
        <v>7.1030000000000008E-3</v>
      </c>
      <c r="K27" s="57">
        <f t="shared" si="8"/>
        <v>5.0000000000000001E-4</v>
      </c>
      <c r="L27" s="58">
        <f t="shared" si="25"/>
        <v>0.02</v>
      </c>
      <c r="M27" s="59">
        <f t="shared" si="9"/>
        <v>1.9460273972602743E-5</v>
      </c>
      <c r="N27" s="59">
        <f t="shared" si="21"/>
        <v>1.0004661692968007</v>
      </c>
      <c r="O27" s="60">
        <f t="shared" si="22"/>
        <v>7.0899999999999999E-3</v>
      </c>
      <c r="P27" s="59">
        <f t="shared" si="10"/>
        <v>4.8561643835616438E-4</v>
      </c>
      <c r="Q27" s="61">
        <f>(P27-P26)*$D$7/H27</f>
        <v>7.1139999999999788E-3</v>
      </c>
      <c r="R27" s="60">
        <f t="shared" si="1"/>
        <v>2.7613999999999979E-2</v>
      </c>
      <c r="S27" s="62"/>
      <c r="T27" s="7">
        <f t="shared" si="11"/>
        <v>90000000</v>
      </c>
      <c r="U27" s="63"/>
      <c r="V27" s="7">
        <f t="shared" si="12"/>
        <v>1754.1369863013647</v>
      </c>
      <c r="W27" s="7">
        <f t="shared" si="13"/>
        <v>123.28767123287672</v>
      </c>
      <c r="X27" s="7">
        <f t="shared" si="14"/>
        <v>4931.5068493150684</v>
      </c>
      <c r="Y27" s="7">
        <f t="shared" si="15"/>
        <v>6808.9315068493097</v>
      </c>
      <c r="Z27" s="21"/>
      <c r="AA27" s="7"/>
      <c r="AB27" s="7">
        <f t="shared" si="16"/>
        <v>0</v>
      </c>
      <c r="AC27" s="7">
        <f t="shared" si="23"/>
        <v>0</v>
      </c>
      <c r="AD27" s="7">
        <f t="shared" si="24"/>
        <v>0</v>
      </c>
      <c r="AE27" s="63"/>
      <c r="AF27" s="58">
        <v>0.4</v>
      </c>
      <c r="AG27" s="58">
        <v>0</v>
      </c>
      <c r="AH27" s="58">
        <f t="shared" si="17"/>
        <v>0.6</v>
      </c>
      <c r="AI27" s="14"/>
      <c r="AJ27" s="13">
        <f t="shared" si="2"/>
        <v>36000000</v>
      </c>
      <c r="AK27" s="7">
        <f t="shared" si="18"/>
        <v>701.65479452054592</v>
      </c>
      <c r="AL27" s="14"/>
      <c r="AM27" s="13">
        <f t="shared" si="3"/>
        <v>0</v>
      </c>
      <c r="AN27" s="7">
        <f t="shared" si="19"/>
        <v>0</v>
      </c>
      <c r="AO27" s="14"/>
      <c r="AP27" s="13">
        <f t="shared" si="4"/>
        <v>54000000</v>
      </c>
      <c r="AQ27" s="7">
        <f t="shared" si="20"/>
        <v>1052.4821917808188</v>
      </c>
      <c r="AR27" s="14"/>
      <c r="AS27" s="14"/>
      <c r="AT27" s="14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</row>
    <row r="28" spans="1:69" x14ac:dyDescent="0.35">
      <c r="A28" s="14"/>
      <c r="B28" s="10">
        <v>43588</v>
      </c>
      <c r="C28" s="5">
        <v>43587</v>
      </c>
      <c r="D28" s="5">
        <v>43595</v>
      </c>
      <c r="E28" s="5">
        <v>43598</v>
      </c>
      <c r="F28" s="6">
        <f t="shared" si="5"/>
        <v>1</v>
      </c>
      <c r="G28" s="6">
        <f t="shared" si="6"/>
        <v>25</v>
      </c>
      <c r="H28" s="6">
        <f t="shared" si="0"/>
        <v>3</v>
      </c>
      <c r="I28" s="6">
        <f t="shared" si="7"/>
        <v>28</v>
      </c>
      <c r="J28" s="56">
        <v>7.1069999999999996E-3</v>
      </c>
      <c r="K28" s="57">
        <f t="shared" si="8"/>
        <v>5.0000000000000001E-4</v>
      </c>
      <c r="L28" s="58">
        <f t="shared" si="25"/>
        <v>0.02</v>
      </c>
      <c r="M28" s="59">
        <f t="shared" si="9"/>
        <v>1.9471232876712326E-5</v>
      </c>
      <c r="N28" s="59">
        <f t="shared" si="21"/>
        <v>1.0004856496065684</v>
      </c>
      <c r="O28" s="60">
        <f t="shared" si="22"/>
        <v>7.0899999999999999E-3</v>
      </c>
      <c r="P28" s="59">
        <f t="shared" si="10"/>
        <v>5.4389041095890417E-4</v>
      </c>
      <c r="Q28" s="61">
        <f>(P28-P27)*$D$7/H28</f>
        <v>7.0900000000000086E-3</v>
      </c>
      <c r="R28" s="60">
        <f t="shared" si="1"/>
        <v>2.759000000000001E-2</v>
      </c>
      <c r="S28" s="62"/>
      <c r="T28" s="7">
        <f t="shared" si="11"/>
        <v>90000000</v>
      </c>
      <c r="U28" s="63"/>
      <c r="V28" s="7">
        <f t="shared" si="12"/>
        <v>5244.6575342465821</v>
      </c>
      <c r="W28" s="7">
        <f t="shared" si="13"/>
        <v>369.86301369863014</v>
      </c>
      <c r="X28" s="7">
        <f t="shared" si="14"/>
        <v>14794.520547945205</v>
      </c>
      <c r="Y28" s="7">
        <f t="shared" si="15"/>
        <v>20409.041095890418</v>
      </c>
      <c r="Z28" s="21"/>
      <c r="AA28" s="7"/>
      <c r="AB28" s="7">
        <f t="shared" si="16"/>
        <v>0</v>
      </c>
      <c r="AC28" s="7">
        <f t="shared" si="23"/>
        <v>0</v>
      </c>
      <c r="AD28" s="7">
        <f t="shared" si="24"/>
        <v>0</v>
      </c>
      <c r="AE28" s="63"/>
      <c r="AF28" s="58">
        <v>0.4</v>
      </c>
      <c r="AG28" s="58">
        <v>0</v>
      </c>
      <c r="AH28" s="58">
        <f t="shared" si="17"/>
        <v>0.6</v>
      </c>
      <c r="AI28" s="14"/>
      <c r="AJ28" s="13">
        <f t="shared" si="2"/>
        <v>36000000</v>
      </c>
      <c r="AK28" s="7">
        <f t="shared" si="18"/>
        <v>2097.8630136986326</v>
      </c>
      <c r="AL28" s="14"/>
      <c r="AM28" s="13">
        <f t="shared" si="3"/>
        <v>0</v>
      </c>
      <c r="AN28" s="7">
        <f t="shared" si="19"/>
        <v>0</v>
      </c>
      <c r="AO28" s="14"/>
      <c r="AP28" s="13">
        <f t="shared" si="4"/>
        <v>54000000</v>
      </c>
      <c r="AQ28" s="7">
        <f t="shared" si="20"/>
        <v>3146.7945205479491</v>
      </c>
      <c r="AR28" s="14"/>
      <c r="AS28" s="14"/>
      <c r="AT28" s="14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</row>
    <row r="29" spans="1:69" x14ac:dyDescent="0.35">
      <c r="A29" s="14"/>
      <c r="B29" s="10">
        <v>43592</v>
      </c>
      <c r="C29" s="5">
        <v>43588</v>
      </c>
      <c r="D29" s="5">
        <v>43598</v>
      </c>
      <c r="E29" s="5">
        <v>43599</v>
      </c>
      <c r="F29" s="6">
        <f t="shared" si="5"/>
        <v>4</v>
      </c>
      <c r="G29" s="6">
        <f t="shared" si="6"/>
        <v>29</v>
      </c>
      <c r="H29" s="6">
        <f t="shared" si="0"/>
        <v>1</v>
      </c>
      <c r="I29" s="6">
        <f t="shared" si="7"/>
        <v>29</v>
      </c>
      <c r="J29" s="56">
        <v>7.0980000000000001E-3</v>
      </c>
      <c r="K29" s="57">
        <f t="shared" si="8"/>
        <v>5.0000000000000001E-4</v>
      </c>
      <c r="L29" s="58">
        <f t="shared" si="25"/>
        <v>0.02</v>
      </c>
      <c r="M29" s="59">
        <f t="shared" si="9"/>
        <v>7.7786301369863015E-5</v>
      </c>
      <c r="N29" s="59">
        <f t="shared" si="21"/>
        <v>1.000563473684825</v>
      </c>
      <c r="O29" s="60">
        <f t="shared" si="22"/>
        <v>7.0920000000000002E-3</v>
      </c>
      <c r="P29" s="59">
        <f t="shared" si="10"/>
        <v>5.6347397260273976E-4</v>
      </c>
      <c r="Q29" s="61">
        <f>(P29-P28)*$D$7/H29</f>
        <v>7.1479999999999929E-3</v>
      </c>
      <c r="R29" s="60">
        <f t="shared" si="1"/>
        <v>2.7647999999999992E-2</v>
      </c>
      <c r="S29" s="62"/>
      <c r="T29" s="7">
        <f t="shared" si="11"/>
        <v>90000000</v>
      </c>
      <c r="U29" s="63"/>
      <c r="V29" s="7">
        <f t="shared" si="12"/>
        <v>1762.5205479452038</v>
      </c>
      <c r="W29" s="7">
        <f t="shared" si="13"/>
        <v>123.28767123287672</v>
      </c>
      <c r="X29" s="7">
        <f t="shared" si="14"/>
        <v>4931.5068493150684</v>
      </c>
      <c r="Y29" s="7">
        <f t="shared" si="15"/>
        <v>6817.3150684931488</v>
      </c>
      <c r="Z29" s="21"/>
      <c r="AA29" s="7"/>
      <c r="AB29" s="7">
        <f t="shared" si="16"/>
        <v>0</v>
      </c>
      <c r="AC29" s="7">
        <f t="shared" si="23"/>
        <v>0</v>
      </c>
      <c r="AD29" s="7">
        <f t="shared" si="24"/>
        <v>0</v>
      </c>
      <c r="AE29" s="63"/>
      <c r="AF29" s="58">
        <v>0.4</v>
      </c>
      <c r="AG29" s="58">
        <v>0</v>
      </c>
      <c r="AH29" s="58">
        <f t="shared" si="17"/>
        <v>0.6</v>
      </c>
      <c r="AI29" s="14"/>
      <c r="AJ29" s="13">
        <f t="shared" si="2"/>
        <v>36000000</v>
      </c>
      <c r="AK29" s="7">
        <f t="shared" si="18"/>
        <v>705.0082191780815</v>
      </c>
      <c r="AL29" s="14"/>
      <c r="AM29" s="13">
        <f t="shared" si="3"/>
        <v>0</v>
      </c>
      <c r="AN29" s="7">
        <f t="shared" si="19"/>
        <v>0</v>
      </c>
      <c r="AO29" s="14"/>
      <c r="AP29" s="13">
        <f t="shared" si="4"/>
        <v>54000000</v>
      </c>
      <c r="AQ29" s="7">
        <f t="shared" si="20"/>
        <v>1057.5123287671222</v>
      </c>
      <c r="AR29" s="14"/>
      <c r="AS29" s="14"/>
      <c r="AT29" s="14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</row>
    <row r="30" spans="1:69" x14ac:dyDescent="0.35">
      <c r="A30" s="14"/>
      <c r="B30" s="10">
        <v>43593</v>
      </c>
      <c r="C30" s="5">
        <v>43592</v>
      </c>
      <c r="D30" s="5">
        <v>43599</v>
      </c>
      <c r="E30" s="5">
        <v>43600</v>
      </c>
      <c r="F30" s="6">
        <f t="shared" si="5"/>
        <v>1</v>
      </c>
      <c r="G30" s="6">
        <f t="shared" si="6"/>
        <v>30</v>
      </c>
      <c r="H30" s="6">
        <f t="shared" si="0"/>
        <v>1</v>
      </c>
      <c r="I30" s="6">
        <f t="shared" si="7"/>
        <v>30</v>
      </c>
      <c r="J30" s="56">
        <v>7.0940000000000005E-3</v>
      </c>
      <c r="K30" s="57">
        <f t="shared" si="8"/>
        <v>5.0000000000000001E-4</v>
      </c>
      <c r="L30" s="58">
        <f t="shared" si="25"/>
        <v>0.02</v>
      </c>
      <c r="M30" s="59">
        <f t="shared" si="9"/>
        <v>1.9435616438356167E-5</v>
      </c>
      <c r="N30" s="59">
        <f t="shared" si="21"/>
        <v>1.0005829202527217</v>
      </c>
      <c r="O30" s="60">
        <f t="shared" si="22"/>
        <v>7.0920000000000002E-3</v>
      </c>
      <c r="P30" s="59">
        <f t="shared" si="10"/>
        <v>5.8290410958904116E-4</v>
      </c>
      <c r="Q30" s="61">
        <f>(P30-P29)*$D$7/H30</f>
        <v>7.0920000000000089E-3</v>
      </c>
      <c r="R30" s="60">
        <f t="shared" si="1"/>
        <v>2.7592000000000009E-2</v>
      </c>
      <c r="S30" s="62"/>
      <c r="T30" s="7">
        <f t="shared" si="11"/>
        <v>90000000</v>
      </c>
      <c r="U30" s="63"/>
      <c r="V30" s="7">
        <f t="shared" si="12"/>
        <v>1748.7123287671254</v>
      </c>
      <c r="W30" s="7">
        <f t="shared" si="13"/>
        <v>123.28767123287672</v>
      </c>
      <c r="X30" s="7">
        <f t="shared" si="14"/>
        <v>4931.5068493150684</v>
      </c>
      <c r="Y30" s="7">
        <f t="shared" si="15"/>
        <v>6803.5068493150702</v>
      </c>
      <c r="Z30" s="21"/>
      <c r="AA30" s="7"/>
      <c r="AB30" s="7">
        <f t="shared" si="16"/>
        <v>0</v>
      </c>
      <c r="AC30" s="7">
        <f t="shared" si="23"/>
        <v>0</v>
      </c>
      <c r="AD30" s="7">
        <f t="shared" si="24"/>
        <v>0</v>
      </c>
      <c r="AE30" s="63"/>
      <c r="AF30" s="58">
        <v>0.4</v>
      </c>
      <c r="AG30" s="58">
        <v>0</v>
      </c>
      <c r="AH30" s="58">
        <f t="shared" si="17"/>
        <v>0.6</v>
      </c>
      <c r="AI30" s="14"/>
      <c r="AJ30" s="13">
        <f t="shared" si="2"/>
        <v>36000000</v>
      </c>
      <c r="AK30" s="7">
        <f t="shared" si="18"/>
        <v>699.48493150685022</v>
      </c>
      <c r="AL30" s="14"/>
      <c r="AM30" s="13">
        <f t="shared" si="3"/>
        <v>0</v>
      </c>
      <c r="AN30" s="7">
        <f t="shared" si="19"/>
        <v>0</v>
      </c>
      <c r="AO30" s="14"/>
      <c r="AP30" s="13">
        <f t="shared" si="4"/>
        <v>54000000</v>
      </c>
      <c r="AQ30" s="7">
        <f t="shared" si="20"/>
        <v>1049.2273972602752</v>
      </c>
      <c r="AR30" s="14"/>
      <c r="AS30" s="14"/>
      <c r="AT30" s="14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</row>
    <row r="31" spans="1:69" ht="4.5" customHeight="1" x14ac:dyDescent="0.35">
      <c r="A31" s="14"/>
      <c r="B31" s="14"/>
      <c r="C31" s="14"/>
      <c r="D31" s="14"/>
      <c r="E31" s="70"/>
      <c r="F31" s="70"/>
      <c r="G31" s="70"/>
      <c r="H31" s="70"/>
      <c r="I31" s="70"/>
      <c r="J31" s="70"/>
      <c r="K31" s="70"/>
      <c r="L31" s="70"/>
      <c r="M31" s="71"/>
      <c r="N31" s="71"/>
      <c r="O31" s="71"/>
      <c r="P31" s="71"/>
      <c r="Q31" s="71"/>
      <c r="R31" s="71"/>
      <c r="S31" s="71"/>
      <c r="T31" s="71"/>
      <c r="U31" s="63"/>
      <c r="V31" s="14"/>
      <c r="W31" s="14"/>
      <c r="X31" s="14"/>
      <c r="Y31" s="178"/>
      <c r="Z31" s="21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</row>
    <row r="32" spans="1:69" x14ac:dyDescent="0.35">
      <c r="A32" s="14"/>
      <c r="B32" s="14"/>
      <c r="C32" s="14"/>
      <c r="D32" s="72"/>
      <c r="E32" s="72"/>
      <c r="F32" s="73">
        <f>SUM(F12:F30)</f>
        <v>30</v>
      </c>
      <c r="G32" s="72"/>
      <c r="H32" s="73">
        <f>SUM(H12:H30)</f>
        <v>30</v>
      </c>
      <c r="I32" s="72"/>
      <c r="J32" s="72"/>
      <c r="K32" s="70"/>
      <c r="L32" s="70"/>
      <c r="M32" s="70"/>
      <c r="N32" s="70"/>
      <c r="O32" s="70"/>
      <c r="P32" s="70"/>
      <c r="Q32" s="70"/>
      <c r="R32" s="70"/>
      <c r="S32" s="70"/>
      <c r="T32" s="74"/>
      <c r="U32" s="14"/>
      <c r="V32" s="75">
        <f>SUM(V12:V30)</f>
        <v>55371.780821917811</v>
      </c>
      <c r="W32" s="75">
        <f>SUM(W12:W30)</f>
        <v>3904.1095890410952</v>
      </c>
      <c r="X32" s="75">
        <f>SUM(X12:X30)</f>
        <v>156164.38356164386</v>
      </c>
      <c r="Y32" s="75">
        <f>ROUND(SUM(Y12:Y30),2)</f>
        <v>215440.27</v>
      </c>
      <c r="Z32" s="21"/>
      <c r="AA32" s="75">
        <f>SUM(AA12:AA30)</f>
        <v>-10000000</v>
      </c>
      <c r="AB32" s="75">
        <f>SUM(AB12:AB30)</f>
        <v>2910.41</v>
      </c>
      <c r="AC32" s="75">
        <f>SUM(AC12:AC30)</f>
        <v>2910.41</v>
      </c>
      <c r="AD32" s="75">
        <f>SUM(AD12:AD30)</f>
        <v>0</v>
      </c>
      <c r="AE32" s="14"/>
      <c r="AF32" s="14"/>
      <c r="AG32" s="14"/>
      <c r="AH32" s="14"/>
      <c r="AI32" s="14"/>
      <c r="AJ32" s="14"/>
      <c r="AK32" s="75">
        <f>SUM(AK12:AK30)</f>
        <v>25233.747945205479</v>
      </c>
      <c r="AL32" s="76"/>
      <c r="AM32" s="76"/>
      <c r="AN32" s="75">
        <f>SUM(AN12:AN30)</f>
        <v>14700.657534246579</v>
      </c>
      <c r="AO32" s="76"/>
      <c r="AP32" s="76"/>
      <c r="AQ32" s="75">
        <f>SUM(AQ12:AQ30)</f>
        <v>15437.375342465755</v>
      </c>
      <c r="AR32" s="76"/>
      <c r="AS32" s="14"/>
      <c r="AT32" s="14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</row>
    <row r="33" spans="1:69" ht="7.5" customHeight="1" x14ac:dyDescent="0.35">
      <c r="A33" s="14"/>
      <c r="B33" s="14"/>
      <c r="C33" s="14"/>
      <c r="D33" s="72"/>
      <c r="E33" s="72"/>
      <c r="F33" s="72"/>
      <c r="G33" s="72"/>
      <c r="H33" s="70"/>
      <c r="I33" s="70"/>
      <c r="J33" s="77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14"/>
      <c r="V33" s="14"/>
      <c r="W33" s="14"/>
      <c r="X33" s="14"/>
      <c r="Y33" s="14"/>
      <c r="Z33" s="21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</row>
    <row r="34" spans="1:69" x14ac:dyDescent="0.3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70"/>
      <c r="O34" s="70"/>
      <c r="P34" s="70"/>
      <c r="Q34" s="146" t="s">
        <v>7</v>
      </c>
      <c r="R34" s="147"/>
      <c r="S34" s="147"/>
      <c r="T34" s="148"/>
      <c r="U34" s="14"/>
      <c r="V34" s="75">
        <f>T30*O30*I30/$D$7+AB32</f>
        <v>55371.779863013697</v>
      </c>
      <c r="W34" s="14"/>
      <c r="X34" s="14"/>
      <c r="Y34" s="14"/>
      <c r="Z34" s="21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</row>
    <row r="35" spans="1:69" ht="5.5" customHeight="1" x14ac:dyDescent="0.3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70"/>
      <c r="O35" s="70"/>
      <c r="P35" s="70"/>
      <c r="Q35" s="78"/>
      <c r="R35" s="78"/>
      <c r="S35" s="78"/>
      <c r="T35" s="81"/>
      <c r="U35" s="14"/>
      <c r="V35" s="14"/>
      <c r="W35" s="14"/>
      <c r="X35" s="14"/>
      <c r="Y35" s="14"/>
      <c r="Z35" s="21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</row>
    <row r="36" spans="1:69" x14ac:dyDescent="0.3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70"/>
      <c r="O36" s="70"/>
      <c r="P36" s="70"/>
      <c r="Q36" s="146" t="s">
        <v>35</v>
      </c>
      <c r="R36" s="147"/>
      <c r="S36" s="147"/>
      <c r="T36" s="148"/>
      <c r="U36" s="14"/>
      <c r="V36" s="80">
        <f>+V34-V32</f>
        <v>-9.5890411466825753E-4</v>
      </c>
      <c r="W36" s="14"/>
      <c r="X36" s="14"/>
      <c r="Y36" s="14"/>
      <c r="Z36" s="21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</row>
    <row r="37" spans="1:69" x14ac:dyDescent="0.3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70"/>
      <c r="O37" s="70"/>
      <c r="P37" s="70"/>
      <c r="Q37" s="14"/>
      <c r="R37" s="14"/>
      <c r="S37" s="14"/>
      <c r="T37" s="14"/>
      <c r="U37" s="14"/>
      <c r="V37" s="14"/>
      <c r="W37" s="14"/>
      <c r="X37" s="14"/>
      <c r="Y37" s="14"/>
      <c r="Z37" s="21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</row>
    <row r="38" spans="1:69" x14ac:dyDescent="0.3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</row>
    <row r="39" spans="1:69" x14ac:dyDescent="0.3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</row>
    <row r="40" spans="1:69" x14ac:dyDescent="0.3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</row>
    <row r="41" spans="1:69" x14ac:dyDescent="0.3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</row>
    <row r="42" spans="1:69" x14ac:dyDescent="0.3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x14ac:dyDescent="0.3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x14ac:dyDescent="0.3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:69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50" spans="1:69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</row>
    <row r="51" spans="1:69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</row>
    <row r="52" spans="1:69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</row>
    <row r="53" spans="1:69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</row>
    <row r="54" spans="1:69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</row>
    <row r="55" spans="1:69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</row>
    <row r="56" spans="1:69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</row>
    <row r="57" spans="1:69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</row>
    <row r="58" spans="1:69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</row>
    <row r="59" spans="1:69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</row>
    <row r="60" spans="1:69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</row>
    <row r="61" spans="1:69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</row>
    <row r="62" spans="1:69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</row>
    <row r="63" spans="1:69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</row>
    <row r="64" spans="1:69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</row>
    <row r="65" spans="1:69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</row>
    <row r="66" spans="1:69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</row>
    <row r="67" spans="1:69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</row>
    <row r="68" spans="1:69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</row>
    <row r="69" spans="1:69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</row>
    <row r="70" spans="1:69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</row>
    <row r="71" spans="1:69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</row>
    <row r="72" spans="1:69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</row>
    <row r="73" spans="1:69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</row>
    <row r="74" spans="1:69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</row>
    <row r="75" spans="1:69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</row>
    <row r="76" spans="1:69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</row>
    <row r="77" spans="1:69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</row>
    <row r="78" spans="1:69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</row>
    <row r="79" spans="1:69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</row>
    <row r="80" spans="1:69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</row>
    <row r="81" spans="1:69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</row>
    <row r="82" spans="1:69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</row>
    <row r="83" spans="1:69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</row>
    <row r="84" spans="1:69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</row>
    <row r="85" spans="1:69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</row>
    <row r="86" spans="1:69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</row>
    <row r="87" spans="1:69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</row>
    <row r="88" spans="1:69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</row>
    <row r="89" spans="1:69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</row>
    <row r="90" spans="1:69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</row>
    <row r="91" spans="1:69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</row>
    <row r="92" spans="1:69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</row>
    <row r="93" spans="1:69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</row>
    <row r="94" spans="1:69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</row>
    <row r="95" spans="1:69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</row>
    <row r="96" spans="1:69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</row>
    <row r="97" spans="1:69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</row>
    <row r="98" spans="1:69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</row>
    <row r="99" spans="1:69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</row>
    <row r="100" spans="1:69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</row>
    <row r="101" spans="1:69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</row>
    <row r="102" spans="1:69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</row>
    <row r="103" spans="1:69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</row>
    <row r="104" spans="1:69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Z104" s="1"/>
      <c r="AA104" s="1"/>
      <c r="AB104" s="1"/>
      <c r="AC104" s="1"/>
      <c r="AD104" s="1"/>
      <c r="AE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</row>
    <row r="105" spans="1:69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Z105" s="1"/>
      <c r="AA105" s="1"/>
      <c r="AB105" s="1"/>
      <c r="AC105" s="1"/>
      <c r="AD105" s="1"/>
      <c r="AE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</row>
    <row r="106" spans="1:69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Z106" s="1"/>
      <c r="AA106" s="1"/>
      <c r="AB106" s="1"/>
      <c r="AC106" s="1"/>
      <c r="AD106" s="1"/>
      <c r="AE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</row>
    <row r="107" spans="1:69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Z107" s="1"/>
      <c r="AA107" s="1"/>
      <c r="AB107" s="1"/>
      <c r="AC107" s="1"/>
      <c r="AD107" s="1"/>
      <c r="AE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</row>
    <row r="108" spans="1:69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Z108" s="1"/>
      <c r="AA108" s="1"/>
      <c r="AB108" s="1"/>
      <c r="AC108" s="1"/>
      <c r="AD108" s="1"/>
      <c r="AE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</row>
    <row r="109" spans="1:69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Z109" s="1"/>
      <c r="AA109" s="1"/>
      <c r="AB109" s="1"/>
      <c r="AC109" s="1"/>
      <c r="AD109" s="1"/>
      <c r="AE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</row>
    <row r="110" spans="1:69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Z110" s="1"/>
      <c r="AA110" s="1"/>
      <c r="AB110" s="1"/>
      <c r="AC110" s="1"/>
      <c r="AD110" s="1"/>
      <c r="AE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</row>
    <row r="111" spans="1:69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Z111" s="1"/>
      <c r="AA111" s="1"/>
      <c r="AB111" s="1"/>
      <c r="AC111" s="1"/>
      <c r="AD111" s="1"/>
      <c r="AE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</row>
    <row r="112" spans="1:69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Z112" s="1"/>
      <c r="AA112" s="1"/>
      <c r="AB112" s="1"/>
      <c r="AC112" s="1"/>
      <c r="AD112" s="1"/>
      <c r="AE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</row>
    <row r="113" spans="1:69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Z113" s="1"/>
      <c r="AA113" s="1"/>
      <c r="AB113" s="1"/>
      <c r="AC113" s="1"/>
      <c r="AD113" s="1"/>
      <c r="AE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</row>
    <row r="114" spans="1:69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Z114" s="1"/>
      <c r="AA114" s="1"/>
      <c r="AB114" s="1"/>
      <c r="AC114" s="1"/>
      <c r="AD114" s="1"/>
      <c r="AE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</row>
    <row r="115" spans="1:69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Z115" s="1"/>
      <c r="AA115" s="1"/>
      <c r="AB115" s="1"/>
      <c r="AC115" s="1"/>
      <c r="AD115" s="1"/>
      <c r="AE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</row>
    <row r="116" spans="1:69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Z116" s="1"/>
      <c r="AA116" s="1"/>
      <c r="AB116" s="1"/>
      <c r="AC116" s="1"/>
      <c r="AD116" s="1"/>
      <c r="AE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</row>
    <row r="117" spans="1:69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Z117" s="1"/>
      <c r="AA117" s="1"/>
      <c r="AB117" s="1"/>
      <c r="AC117" s="1"/>
      <c r="AD117" s="1"/>
      <c r="AE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</row>
    <row r="118" spans="1:69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Z118" s="1"/>
      <c r="AA118" s="1"/>
      <c r="AB118" s="1"/>
      <c r="AC118" s="1"/>
      <c r="AD118" s="1"/>
      <c r="AE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</row>
    <row r="119" spans="1:69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Z119" s="1"/>
      <c r="AA119" s="1"/>
      <c r="AB119" s="1"/>
      <c r="AC119" s="1"/>
      <c r="AD119" s="1"/>
      <c r="AE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</row>
    <row r="120" spans="1:69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Z120" s="1"/>
      <c r="AA120" s="1"/>
      <c r="AB120" s="1"/>
      <c r="AC120" s="1"/>
      <c r="AD120" s="1"/>
      <c r="AE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</row>
    <row r="121" spans="1:69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Z121" s="1"/>
      <c r="AA121" s="1"/>
      <c r="AB121" s="1"/>
      <c r="AC121" s="1"/>
      <c r="AD121" s="1"/>
      <c r="AE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</row>
    <row r="122" spans="1:69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Z122" s="1"/>
      <c r="AA122" s="1"/>
      <c r="AB122" s="1"/>
      <c r="AC122" s="1"/>
      <c r="AD122" s="1"/>
      <c r="AE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</row>
    <row r="123" spans="1:69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Z123" s="1"/>
      <c r="AA123" s="1"/>
      <c r="AB123" s="1"/>
      <c r="AC123" s="1"/>
      <c r="AD123" s="1"/>
      <c r="AE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</row>
    <row r="124" spans="1:69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Z124" s="1"/>
      <c r="AA124" s="1"/>
      <c r="AB124" s="1"/>
      <c r="AC124" s="1"/>
      <c r="AD124" s="1"/>
      <c r="AE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</row>
    <row r="125" spans="1:69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Z125" s="1"/>
      <c r="AA125" s="1"/>
      <c r="AB125" s="1"/>
      <c r="AC125" s="1"/>
      <c r="AD125" s="1"/>
      <c r="AE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</row>
    <row r="126" spans="1:69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Z126" s="1"/>
      <c r="AA126" s="1"/>
      <c r="AB126" s="1"/>
      <c r="AC126" s="1"/>
      <c r="AD126" s="1"/>
      <c r="AE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</row>
    <row r="127" spans="1:69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Z127" s="1"/>
      <c r="AA127" s="1"/>
      <c r="AB127" s="1"/>
      <c r="AC127" s="1"/>
      <c r="AD127" s="1"/>
      <c r="AE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</row>
    <row r="128" spans="1:69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Z128" s="1"/>
      <c r="AA128" s="1"/>
      <c r="AB128" s="1"/>
      <c r="AC128" s="1"/>
      <c r="AD128" s="1"/>
      <c r="AE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</row>
    <row r="129" spans="1:69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Z129" s="1"/>
      <c r="AA129" s="1"/>
      <c r="AB129" s="1"/>
      <c r="AC129" s="1"/>
      <c r="AD129" s="1"/>
      <c r="AE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</row>
    <row r="130" spans="1:69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Z130" s="1"/>
      <c r="AA130" s="1"/>
      <c r="AB130" s="1"/>
      <c r="AC130" s="1"/>
      <c r="AD130" s="1"/>
      <c r="AE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</row>
    <row r="131" spans="1:69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Z131" s="1"/>
      <c r="AA131" s="1"/>
      <c r="AB131" s="1"/>
      <c r="AC131" s="1"/>
      <c r="AD131" s="1"/>
      <c r="AE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</row>
    <row r="132" spans="1:69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Z132" s="1"/>
      <c r="AA132" s="1"/>
      <c r="AB132" s="1"/>
      <c r="AC132" s="1"/>
      <c r="AD132" s="1"/>
      <c r="AE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</row>
    <row r="133" spans="1:69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Z133" s="1"/>
      <c r="AA133" s="1"/>
      <c r="AB133" s="1"/>
      <c r="AC133" s="1"/>
      <c r="AD133" s="1"/>
      <c r="AE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</row>
    <row r="134" spans="1:69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Z134" s="1"/>
      <c r="AA134" s="1"/>
      <c r="AB134" s="1"/>
      <c r="AC134" s="1"/>
      <c r="AD134" s="1"/>
      <c r="AE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</row>
    <row r="135" spans="1:69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Z135" s="1"/>
      <c r="AA135" s="1"/>
      <c r="AB135" s="1"/>
      <c r="AC135" s="1"/>
      <c r="AD135" s="1"/>
      <c r="AE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</row>
    <row r="136" spans="1:69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Z136" s="1"/>
      <c r="AA136" s="1"/>
      <c r="AB136" s="1"/>
      <c r="AC136" s="1"/>
      <c r="AD136" s="1"/>
      <c r="AE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</row>
    <row r="137" spans="1:69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Z137" s="1"/>
      <c r="AA137" s="1"/>
      <c r="AB137" s="1"/>
      <c r="AC137" s="1"/>
      <c r="AD137" s="1"/>
      <c r="AE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</row>
    <row r="138" spans="1:69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Z138" s="1"/>
      <c r="AA138" s="1"/>
      <c r="AB138" s="1"/>
      <c r="AC138" s="1"/>
      <c r="AD138" s="1"/>
      <c r="AE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</row>
    <row r="139" spans="1:69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Z139" s="1"/>
      <c r="AA139" s="1"/>
      <c r="AB139" s="1"/>
      <c r="AC139" s="1"/>
      <c r="AD139" s="1"/>
      <c r="AE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</row>
    <row r="140" spans="1:69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Z140" s="1"/>
      <c r="AA140" s="1"/>
      <c r="AB140" s="1"/>
      <c r="AC140" s="1"/>
      <c r="AD140" s="1"/>
      <c r="AE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</row>
    <row r="141" spans="1:69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Z141" s="1"/>
      <c r="AA141" s="1"/>
      <c r="AB141" s="1"/>
      <c r="AC141" s="1"/>
      <c r="AD141" s="1"/>
      <c r="AE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</row>
    <row r="142" spans="1:69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Z142" s="1"/>
      <c r="AA142" s="1"/>
      <c r="AB142" s="1"/>
      <c r="AC142" s="1"/>
      <c r="AD142" s="1"/>
      <c r="AE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</row>
    <row r="143" spans="1:69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Z143" s="1"/>
      <c r="AA143" s="1"/>
      <c r="AB143" s="1"/>
      <c r="AC143" s="1"/>
      <c r="AD143" s="1"/>
      <c r="AE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</row>
    <row r="144" spans="1:69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Z144" s="1"/>
      <c r="AA144" s="1"/>
      <c r="AB144" s="1"/>
      <c r="AC144" s="1"/>
      <c r="AD144" s="1"/>
      <c r="AE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</row>
    <row r="145" spans="1:69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Z145" s="1"/>
      <c r="AA145" s="1"/>
      <c r="AB145" s="1"/>
      <c r="AC145" s="1"/>
      <c r="AD145" s="1"/>
      <c r="AE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</row>
    <row r="146" spans="1:69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Z146" s="1"/>
      <c r="AA146" s="1"/>
      <c r="AB146" s="1"/>
      <c r="AC146" s="1"/>
      <c r="AD146" s="1"/>
      <c r="AE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</row>
    <row r="147" spans="1:69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Z147" s="1"/>
      <c r="AA147" s="1"/>
      <c r="AB147" s="1"/>
      <c r="AC147" s="1"/>
      <c r="AD147" s="1"/>
      <c r="AE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</row>
    <row r="148" spans="1:69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Z148" s="1"/>
      <c r="AA148" s="1"/>
      <c r="AB148" s="1"/>
      <c r="AC148" s="1"/>
      <c r="AD148" s="1"/>
      <c r="AE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</row>
    <row r="149" spans="1:69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Z149" s="1"/>
      <c r="AA149" s="1"/>
      <c r="AB149" s="1"/>
      <c r="AC149" s="1"/>
      <c r="AD149" s="1"/>
      <c r="AE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</row>
    <row r="150" spans="1:69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Z150" s="1"/>
      <c r="AA150" s="1"/>
      <c r="AB150" s="1"/>
      <c r="AC150" s="1"/>
      <c r="AD150" s="1"/>
      <c r="AE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</row>
    <row r="151" spans="1:69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Z151" s="1"/>
      <c r="AA151" s="1"/>
      <c r="AB151" s="1"/>
      <c r="AC151" s="1"/>
      <c r="AD151" s="1"/>
      <c r="AE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</row>
    <row r="152" spans="1:69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Z152" s="1"/>
      <c r="AA152" s="1"/>
      <c r="AB152" s="1"/>
      <c r="AC152" s="1"/>
      <c r="AD152" s="1"/>
      <c r="AE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</row>
    <row r="153" spans="1:69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Z153" s="1"/>
      <c r="AA153" s="1"/>
      <c r="AB153" s="1"/>
      <c r="AC153" s="1"/>
      <c r="AD153" s="1"/>
      <c r="AE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</row>
    <row r="154" spans="1:69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Z154" s="1"/>
      <c r="AA154" s="1"/>
      <c r="AB154" s="1"/>
      <c r="AC154" s="1"/>
      <c r="AD154" s="1"/>
      <c r="AE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</row>
    <row r="155" spans="1:69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Z155" s="1"/>
      <c r="AA155" s="1"/>
      <c r="AB155" s="1"/>
      <c r="AC155" s="1"/>
      <c r="AD155" s="1"/>
      <c r="AE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</row>
    <row r="156" spans="1:69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Z156" s="1"/>
      <c r="AA156" s="1"/>
      <c r="AB156" s="1"/>
      <c r="AC156" s="1"/>
      <c r="AD156" s="1"/>
      <c r="AE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</row>
    <row r="157" spans="1:69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Z157" s="1"/>
      <c r="AA157" s="1"/>
      <c r="AB157" s="1"/>
      <c r="AC157" s="1"/>
      <c r="AD157" s="1"/>
      <c r="AE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</row>
    <row r="158" spans="1:69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Z158" s="1"/>
      <c r="AA158" s="1"/>
      <c r="AB158" s="1"/>
      <c r="AC158" s="1"/>
      <c r="AD158" s="1"/>
      <c r="AE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</row>
    <row r="159" spans="1:69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Z159" s="1"/>
      <c r="AA159" s="1"/>
      <c r="AB159" s="1"/>
      <c r="AC159" s="1"/>
      <c r="AD159" s="1"/>
      <c r="AE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</row>
    <row r="160" spans="1:69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Z160" s="1"/>
      <c r="AA160" s="1"/>
      <c r="AB160" s="1"/>
      <c r="AC160" s="1"/>
      <c r="AD160" s="1"/>
      <c r="AE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</row>
    <row r="161" spans="1:69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Z161" s="1"/>
      <c r="AA161" s="1"/>
      <c r="AB161" s="1"/>
      <c r="AC161" s="1"/>
      <c r="AD161" s="1"/>
      <c r="AE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</row>
    <row r="162" spans="1:69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Z162" s="1"/>
      <c r="AA162" s="1"/>
      <c r="AB162" s="1"/>
      <c r="AC162" s="1"/>
      <c r="AD162" s="1"/>
      <c r="AE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</row>
    <row r="163" spans="1:69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Z163" s="1"/>
      <c r="AA163" s="1"/>
      <c r="AB163" s="1"/>
      <c r="AC163" s="1"/>
      <c r="AD163" s="1"/>
      <c r="AE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</row>
    <row r="164" spans="1:69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Z164" s="1"/>
      <c r="AA164" s="1"/>
      <c r="AB164" s="1"/>
      <c r="AC164" s="1"/>
      <c r="AD164" s="1"/>
      <c r="AE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</row>
    <row r="165" spans="1:69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Z165" s="1"/>
      <c r="AA165" s="1"/>
      <c r="AB165" s="1"/>
      <c r="AC165" s="1"/>
      <c r="AD165" s="1"/>
      <c r="AE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</row>
    <row r="166" spans="1:69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Z166" s="1"/>
      <c r="AA166" s="1"/>
      <c r="AB166" s="1"/>
      <c r="AC166" s="1"/>
      <c r="AD166" s="1"/>
      <c r="AE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</row>
    <row r="167" spans="1:69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Z167" s="1"/>
      <c r="AA167" s="1"/>
      <c r="AB167" s="1"/>
      <c r="AC167" s="1"/>
      <c r="AD167" s="1"/>
      <c r="AE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</row>
    <row r="168" spans="1:69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Z168" s="1"/>
      <c r="AA168" s="1"/>
      <c r="AB168" s="1"/>
      <c r="AC168" s="1"/>
      <c r="AD168" s="1"/>
      <c r="AE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</row>
    <row r="169" spans="1:69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Z169" s="1"/>
      <c r="AA169" s="1"/>
      <c r="AB169" s="1"/>
      <c r="AC169" s="1"/>
      <c r="AD169" s="1"/>
      <c r="AE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</row>
    <row r="170" spans="1:69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Z170" s="1"/>
      <c r="AA170" s="1"/>
      <c r="AB170" s="1"/>
      <c r="AC170" s="1"/>
      <c r="AD170" s="1"/>
      <c r="AE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</row>
    <row r="171" spans="1:69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Z171" s="1"/>
      <c r="AA171" s="1"/>
      <c r="AB171" s="1"/>
      <c r="AC171" s="1"/>
      <c r="AD171" s="1"/>
      <c r="AE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</row>
    <row r="172" spans="1:69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Z172" s="1"/>
      <c r="AA172" s="1"/>
      <c r="AB172" s="1"/>
      <c r="AC172" s="1"/>
      <c r="AD172" s="1"/>
      <c r="AE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</row>
    <row r="173" spans="1:69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Z173" s="1"/>
      <c r="AA173" s="1"/>
      <c r="AB173" s="1"/>
      <c r="AC173" s="1"/>
      <c r="AD173" s="1"/>
      <c r="AE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</row>
    <row r="174" spans="1:69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Z174" s="1"/>
      <c r="AA174" s="1"/>
      <c r="AB174" s="1"/>
      <c r="AC174" s="1"/>
      <c r="AD174" s="1"/>
      <c r="AE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</row>
    <row r="175" spans="1:69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Z175" s="1"/>
      <c r="AA175" s="1"/>
      <c r="AB175" s="1"/>
      <c r="AC175" s="1"/>
      <c r="AD175" s="1"/>
      <c r="AE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</row>
    <row r="176" spans="1:69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Z176" s="1"/>
      <c r="AA176" s="1"/>
      <c r="AB176" s="1"/>
      <c r="AC176" s="1"/>
      <c r="AD176" s="1"/>
      <c r="AE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</row>
    <row r="177" spans="1:69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Z177" s="1"/>
      <c r="AA177" s="1"/>
      <c r="AB177" s="1"/>
      <c r="AC177" s="1"/>
      <c r="AD177" s="1"/>
      <c r="AE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</row>
    <row r="178" spans="1:69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Z178" s="1"/>
      <c r="AA178" s="1"/>
      <c r="AB178" s="1"/>
      <c r="AC178" s="1"/>
      <c r="AD178" s="1"/>
      <c r="AE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</row>
    <row r="179" spans="1:69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Z179" s="1"/>
      <c r="AA179" s="1"/>
      <c r="AB179" s="1"/>
      <c r="AC179" s="1"/>
      <c r="AD179" s="1"/>
      <c r="AE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</row>
    <row r="180" spans="1:69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Z180" s="1"/>
      <c r="AA180" s="1"/>
      <c r="AB180" s="1"/>
      <c r="AC180" s="1"/>
      <c r="AD180" s="1"/>
      <c r="AE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</row>
    <row r="181" spans="1:69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Z181" s="1"/>
      <c r="AA181" s="1"/>
      <c r="AB181" s="1"/>
      <c r="AC181" s="1"/>
      <c r="AD181" s="1"/>
      <c r="AE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</row>
    <row r="182" spans="1:69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Z182" s="1"/>
      <c r="AA182" s="1"/>
      <c r="AB182" s="1"/>
      <c r="AC182" s="1"/>
      <c r="AD182" s="1"/>
      <c r="AE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</row>
    <row r="183" spans="1:69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Z183" s="1"/>
      <c r="AA183" s="1"/>
      <c r="AB183" s="1"/>
      <c r="AC183" s="1"/>
      <c r="AD183" s="1"/>
      <c r="AE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</row>
    <row r="184" spans="1:69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Z184" s="1"/>
      <c r="AA184" s="1"/>
      <c r="AB184" s="1"/>
      <c r="AC184" s="1"/>
      <c r="AD184" s="1"/>
      <c r="AE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</row>
    <row r="185" spans="1:69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Z185" s="1"/>
      <c r="AA185" s="1"/>
      <c r="AB185" s="1"/>
      <c r="AC185" s="1"/>
      <c r="AD185" s="1"/>
      <c r="AE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</row>
    <row r="186" spans="1:69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Z186" s="1"/>
      <c r="AA186" s="1"/>
      <c r="AB186" s="1"/>
      <c r="AC186" s="1"/>
      <c r="AD186" s="1"/>
      <c r="AE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</row>
    <row r="187" spans="1:69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Z187" s="1"/>
      <c r="AA187" s="1"/>
      <c r="AB187" s="1"/>
      <c r="AC187" s="1"/>
      <c r="AD187" s="1"/>
      <c r="AE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</row>
    <row r="188" spans="1:69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Z188" s="1"/>
      <c r="AA188" s="1"/>
      <c r="AB188" s="1"/>
      <c r="AC188" s="1"/>
      <c r="AD188" s="1"/>
      <c r="AE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</row>
    <row r="189" spans="1:69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Z189" s="1"/>
      <c r="AA189" s="1"/>
      <c r="AB189" s="1"/>
      <c r="AC189" s="1"/>
      <c r="AD189" s="1"/>
      <c r="AE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</row>
    <row r="190" spans="1:69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Z190" s="1"/>
      <c r="AA190" s="1"/>
      <c r="AB190" s="1"/>
      <c r="AC190" s="1"/>
      <c r="AD190" s="1"/>
      <c r="AE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</row>
    <row r="191" spans="1:69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Z191" s="1"/>
      <c r="AA191" s="1"/>
      <c r="AB191" s="1"/>
      <c r="AC191" s="1"/>
      <c r="AD191" s="1"/>
      <c r="AE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</row>
    <row r="192" spans="1:69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Z192" s="1"/>
      <c r="AA192" s="1"/>
      <c r="AB192" s="1"/>
      <c r="AC192" s="1"/>
      <c r="AD192" s="1"/>
      <c r="AE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</row>
    <row r="193" spans="1:69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Z193" s="1"/>
      <c r="AA193" s="1"/>
      <c r="AB193" s="1"/>
      <c r="AC193" s="1"/>
      <c r="AD193" s="1"/>
      <c r="AE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</row>
    <row r="194" spans="1:69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Z194" s="1"/>
      <c r="AA194" s="1"/>
      <c r="AB194" s="1"/>
      <c r="AC194" s="1"/>
      <c r="AD194" s="1"/>
      <c r="AE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</row>
    <row r="195" spans="1:69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Z195" s="1"/>
      <c r="AA195" s="1"/>
      <c r="AB195" s="1"/>
      <c r="AC195" s="1"/>
      <c r="AD195" s="1"/>
      <c r="AE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</row>
    <row r="196" spans="1:69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Z196" s="1"/>
      <c r="AA196" s="1"/>
      <c r="AB196" s="1"/>
      <c r="AC196" s="1"/>
      <c r="AD196" s="1"/>
      <c r="AE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</row>
    <row r="197" spans="1:69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Z197" s="1"/>
      <c r="AA197" s="1"/>
      <c r="AB197" s="1"/>
      <c r="AC197" s="1"/>
      <c r="AD197" s="1"/>
      <c r="AE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</row>
    <row r="198" spans="1:69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Z198" s="1"/>
      <c r="AA198" s="1"/>
      <c r="AB198" s="1"/>
      <c r="AC198" s="1"/>
      <c r="AD198" s="1"/>
      <c r="AE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</row>
    <row r="199" spans="1:69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Z199" s="1"/>
      <c r="AA199" s="1"/>
      <c r="AB199" s="1"/>
      <c r="AC199" s="1"/>
      <c r="AD199" s="1"/>
      <c r="AE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</row>
    <row r="200" spans="1:69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Z200" s="1"/>
      <c r="AA200" s="1"/>
      <c r="AB200" s="1"/>
      <c r="AC200" s="1"/>
      <c r="AD200" s="1"/>
      <c r="AE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</row>
    <row r="201" spans="1:69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Z201" s="1"/>
      <c r="AA201" s="1"/>
      <c r="AB201" s="1"/>
      <c r="AC201" s="1"/>
      <c r="AD201" s="1"/>
      <c r="AE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</row>
    <row r="202" spans="1:69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Z202" s="1"/>
      <c r="AA202" s="1"/>
      <c r="AB202" s="1"/>
      <c r="AC202" s="1"/>
      <c r="AD202" s="1"/>
      <c r="AE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</row>
    <row r="203" spans="1:69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Z203" s="1"/>
      <c r="AA203" s="1"/>
      <c r="AB203" s="1"/>
      <c r="AC203" s="1"/>
      <c r="AD203" s="1"/>
      <c r="AE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</row>
    <row r="204" spans="1:69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Z204" s="1"/>
      <c r="AA204" s="1"/>
      <c r="AB204" s="1"/>
      <c r="AC204" s="1"/>
      <c r="AD204" s="1"/>
      <c r="AE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</row>
    <row r="205" spans="1:69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Z205" s="1"/>
      <c r="AA205" s="1"/>
      <c r="AB205" s="1"/>
      <c r="AC205" s="1"/>
      <c r="AD205" s="1"/>
      <c r="AE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</row>
    <row r="206" spans="1:69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Z206" s="1"/>
      <c r="AA206" s="1"/>
      <c r="AB206" s="1"/>
      <c r="AC206" s="1"/>
      <c r="AD206" s="1"/>
      <c r="AE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</row>
    <row r="207" spans="1:69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Z207" s="1"/>
      <c r="AA207" s="1"/>
      <c r="AB207" s="1"/>
      <c r="AC207" s="1"/>
      <c r="AD207" s="1"/>
      <c r="AE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</row>
    <row r="208" spans="1:69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Z208" s="1"/>
      <c r="AA208" s="1"/>
      <c r="AB208" s="1"/>
      <c r="AC208" s="1"/>
      <c r="AD208" s="1"/>
      <c r="AE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</row>
    <row r="209" spans="1:69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Z209" s="1"/>
      <c r="AA209" s="1"/>
      <c r="AB209" s="1"/>
      <c r="AC209" s="1"/>
      <c r="AD209" s="1"/>
      <c r="AE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</row>
    <row r="210" spans="1:69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Z210" s="1"/>
      <c r="AA210" s="1"/>
      <c r="AB210" s="1"/>
      <c r="AC210" s="1"/>
      <c r="AD210" s="1"/>
      <c r="AE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</row>
    <row r="211" spans="1:69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Z211" s="1"/>
      <c r="AA211" s="1"/>
      <c r="AB211" s="1"/>
      <c r="AC211" s="1"/>
      <c r="AD211" s="1"/>
      <c r="AE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</row>
    <row r="212" spans="1:69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Z212" s="1"/>
      <c r="AA212" s="1"/>
      <c r="AB212" s="1"/>
      <c r="AC212" s="1"/>
      <c r="AD212" s="1"/>
      <c r="AE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</row>
    <row r="213" spans="1:69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Z213" s="1"/>
      <c r="AA213" s="1"/>
      <c r="AB213" s="1"/>
      <c r="AC213" s="1"/>
      <c r="AD213" s="1"/>
      <c r="AE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</row>
    <row r="214" spans="1:69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Z214" s="1"/>
      <c r="AA214" s="1"/>
      <c r="AB214" s="1"/>
      <c r="AC214" s="1"/>
      <c r="AD214" s="1"/>
      <c r="AE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</row>
    <row r="215" spans="1:69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Z215" s="1"/>
      <c r="AA215" s="1"/>
      <c r="AB215" s="1"/>
      <c r="AC215" s="1"/>
      <c r="AD215" s="1"/>
      <c r="AE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</row>
    <row r="216" spans="1:69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Z216" s="1"/>
      <c r="AA216" s="1"/>
      <c r="AB216" s="1"/>
      <c r="AC216" s="1"/>
      <c r="AD216" s="1"/>
      <c r="AE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</row>
    <row r="217" spans="1:69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Z217" s="1"/>
      <c r="AA217" s="1"/>
      <c r="AB217" s="1"/>
      <c r="AC217" s="1"/>
      <c r="AD217" s="1"/>
      <c r="AE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</row>
    <row r="218" spans="1:69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Z218" s="1"/>
      <c r="AA218" s="1"/>
      <c r="AB218" s="1"/>
      <c r="AC218" s="1"/>
      <c r="AD218" s="1"/>
      <c r="AE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</row>
    <row r="219" spans="1:69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Z219" s="1"/>
      <c r="AA219" s="1"/>
      <c r="AB219" s="1"/>
      <c r="AC219" s="1"/>
      <c r="AD219" s="1"/>
      <c r="AE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</row>
    <row r="220" spans="1:69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Z220" s="1"/>
      <c r="AA220" s="1"/>
      <c r="AB220" s="1"/>
      <c r="AC220" s="1"/>
      <c r="AD220" s="1"/>
      <c r="AE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</row>
    <row r="221" spans="1:69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Z221" s="1"/>
      <c r="AA221" s="1"/>
      <c r="AB221" s="1"/>
      <c r="AC221" s="1"/>
      <c r="AD221" s="1"/>
      <c r="AE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</row>
    <row r="222" spans="1:69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Z222" s="1"/>
      <c r="AA222" s="1"/>
      <c r="AB222" s="1"/>
      <c r="AC222" s="1"/>
      <c r="AD222" s="1"/>
      <c r="AE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</row>
    <row r="223" spans="1:69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Z223" s="1"/>
      <c r="AA223" s="1"/>
      <c r="AB223" s="1"/>
      <c r="AC223" s="1"/>
      <c r="AD223" s="1"/>
      <c r="AE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</row>
    <row r="224" spans="1:69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Z224" s="1"/>
      <c r="AA224" s="1"/>
      <c r="AB224" s="1"/>
      <c r="AC224" s="1"/>
      <c r="AD224" s="1"/>
      <c r="AE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</row>
    <row r="225" spans="1:69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Z225" s="1"/>
      <c r="AA225" s="1"/>
      <c r="AB225" s="1"/>
      <c r="AC225" s="1"/>
      <c r="AD225" s="1"/>
      <c r="AE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</row>
    <row r="226" spans="1:69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Z226" s="1"/>
      <c r="AA226" s="1"/>
      <c r="AB226" s="1"/>
      <c r="AC226" s="1"/>
      <c r="AD226" s="1"/>
      <c r="AE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</row>
    <row r="227" spans="1:69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Z227" s="1"/>
      <c r="AA227" s="1"/>
      <c r="AB227" s="1"/>
      <c r="AC227" s="1"/>
      <c r="AD227" s="1"/>
      <c r="AE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</row>
    <row r="228" spans="1:69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Z228" s="1"/>
      <c r="AA228" s="1"/>
      <c r="AB228" s="1"/>
      <c r="AC228" s="1"/>
      <c r="AD228" s="1"/>
      <c r="AE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</row>
    <row r="229" spans="1:69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Z229" s="1"/>
      <c r="AA229" s="1"/>
      <c r="AB229" s="1"/>
      <c r="AC229" s="1"/>
      <c r="AD229" s="1"/>
      <c r="AE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</row>
    <row r="230" spans="1:69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Z230" s="1"/>
      <c r="AA230" s="1"/>
      <c r="AB230" s="1"/>
      <c r="AC230" s="1"/>
      <c r="AD230" s="1"/>
      <c r="AE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</row>
    <row r="231" spans="1:69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Z231" s="1"/>
      <c r="AA231" s="1"/>
      <c r="AB231" s="1"/>
      <c r="AC231" s="1"/>
      <c r="AD231" s="1"/>
      <c r="AE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</row>
    <row r="232" spans="1:69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Z232" s="1"/>
      <c r="AA232" s="1"/>
      <c r="AB232" s="1"/>
      <c r="AC232" s="1"/>
      <c r="AD232" s="1"/>
      <c r="AE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</row>
    <row r="233" spans="1:69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Z233" s="1"/>
      <c r="AA233" s="1"/>
      <c r="AB233" s="1"/>
      <c r="AC233" s="1"/>
      <c r="AD233" s="1"/>
      <c r="AE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</row>
    <row r="234" spans="1:69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Z234" s="1"/>
      <c r="AA234" s="1"/>
      <c r="AB234" s="1"/>
      <c r="AC234" s="1"/>
      <c r="AD234" s="1"/>
      <c r="AE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</row>
    <row r="235" spans="1:69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Z235" s="1"/>
      <c r="AA235" s="1"/>
      <c r="AB235" s="1"/>
      <c r="AC235" s="1"/>
      <c r="AD235" s="1"/>
      <c r="AE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</row>
    <row r="236" spans="1:69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Z236" s="1"/>
      <c r="AA236" s="1"/>
      <c r="AB236" s="1"/>
      <c r="AC236" s="1"/>
      <c r="AD236" s="1"/>
      <c r="AE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</row>
    <row r="237" spans="1:69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Z237" s="1"/>
      <c r="AA237" s="1"/>
      <c r="AB237" s="1"/>
      <c r="AC237" s="1"/>
      <c r="AD237" s="1"/>
      <c r="AE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</row>
    <row r="238" spans="1:69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Z238" s="1"/>
      <c r="AA238" s="1"/>
      <c r="AB238" s="1"/>
      <c r="AC238" s="1"/>
      <c r="AD238" s="1"/>
      <c r="AE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</row>
    <row r="239" spans="1:69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Z239" s="1"/>
      <c r="AA239" s="1"/>
      <c r="AB239" s="1"/>
      <c r="AC239" s="1"/>
      <c r="AD239" s="1"/>
      <c r="AE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</row>
    <row r="240" spans="1:69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Z240" s="1"/>
      <c r="AA240" s="1"/>
      <c r="AB240" s="1"/>
      <c r="AC240" s="1"/>
      <c r="AD240" s="1"/>
      <c r="AE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</row>
    <row r="241" spans="1:69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Z241" s="1"/>
      <c r="AA241" s="1"/>
      <c r="AB241" s="1"/>
      <c r="AC241" s="1"/>
      <c r="AD241" s="1"/>
      <c r="AE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</row>
    <row r="242" spans="1:69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Z242" s="1"/>
      <c r="AA242" s="1"/>
      <c r="AB242" s="1"/>
      <c r="AC242" s="1"/>
      <c r="AD242" s="1"/>
      <c r="AE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</row>
    <row r="243" spans="1:69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Z243" s="1"/>
      <c r="AA243" s="1"/>
      <c r="AB243" s="1"/>
      <c r="AC243" s="1"/>
      <c r="AD243" s="1"/>
      <c r="AE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</row>
    <row r="244" spans="1:69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Z244" s="1"/>
      <c r="AA244" s="1"/>
      <c r="AB244" s="1"/>
      <c r="AC244" s="1"/>
      <c r="AD244" s="1"/>
      <c r="AE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</row>
    <row r="245" spans="1:69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Z245" s="1"/>
      <c r="AA245" s="1"/>
      <c r="AB245" s="1"/>
      <c r="AC245" s="1"/>
      <c r="AD245" s="1"/>
      <c r="AE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</row>
    <row r="246" spans="1:69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Z246" s="1"/>
      <c r="AA246" s="1"/>
      <c r="AB246" s="1"/>
      <c r="AC246" s="1"/>
      <c r="AD246" s="1"/>
      <c r="AE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</row>
    <row r="247" spans="1:69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Z247" s="1"/>
      <c r="AA247" s="1"/>
      <c r="AB247" s="1"/>
      <c r="AC247" s="1"/>
      <c r="AD247" s="1"/>
      <c r="AE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</row>
    <row r="248" spans="1:69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Z248" s="1"/>
      <c r="AA248" s="1"/>
      <c r="AB248" s="1"/>
      <c r="AC248" s="1"/>
      <c r="AD248" s="1"/>
      <c r="AE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</row>
    <row r="249" spans="1:69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Z249" s="1"/>
      <c r="AA249" s="1"/>
      <c r="AB249" s="1"/>
      <c r="AC249" s="1"/>
      <c r="AD249" s="1"/>
      <c r="AE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</row>
    <row r="250" spans="1:69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Z250" s="1"/>
      <c r="AA250" s="1"/>
      <c r="AB250" s="1"/>
      <c r="AC250" s="1"/>
      <c r="AD250" s="1"/>
      <c r="AE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</row>
    <row r="251" spans="1:69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Z251" s="1"/>
      <c r="AA251" s="1"/>
      <c r="AB251" s="1"/>
      <c r="AC251" s="1"/>
      <c r="AD251" s="1"/>
      <c r="AE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</row>
    <row r="252" spans="1:69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Z252" s="1"/>
      <c r="AA252" s="1"/>
      <c r="AB252" s="1"/>
      <c r="AC252" s="1"/>
      <c r="AD252" s="1"/>
      <c r="AE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</row>
    <row r="253" spans="1:69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Z253" s="1"/>
      <c r="AA253" s="1"/>
      <c r="AB253" s="1"/>
      <c r="AC253" s="1"/>
      <c r="AD253" s="1"/>
      <c r="AE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</row>
    <row r="254" spans="1:69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Z254" s="1"/>
      <c r="AA254" s="1"/>
      <c r="AB254" s="1"/>
      <c r="AC254" s="1"/>
      <c r="AD254" s="1"/>
      <c r="AE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</row>
    <row r="255" spans="1:69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Z255" s="1"/>
      <c r="AA255" s="1"/>
      <c r="AB255" s="1"/>
      <c r="AC255" s="1"/>
      <c r="AD255" s="1"/>
      <c r="AE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</row>
    <row r="256" spans="1:69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Z256" s="1"/>
      <c r="AA256" s="1"/>
      <c r="AB256" s="1"/>
      <c r="AC256" s="1"/>
      <c r="AD256" s="1"/>
      <c r="AE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</row>
    <row r="257" spans="1:69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Z257" s="1"/>
      <c r="AA257" s="1"/>
      <c r="AB257" s="1"/>
      <c r="AC257" s="1"/>
      <c r="AD257" s="1"/>
      <c r="AE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</row>
    <row r="258" spans="1:69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Z258" s="1"/>
      <c r="AA258" s="1"/>
      <c r="AB258" s="1"/>
      <c r="AC258" s="1"/>
      <c r="AD258" s="1"/>
      <c r="AE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</row>
    <row r="259" spans="1:69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Z259" s="1"/>
      <c r="AA259" s="1"/>
      <c r="AB259" s="1"/>
      <c r="AC259" s="1"/>
      <c r="AD259" s="1"/>
      <c r="AE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</row>
    <row r="260" spans="1:69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Z260" s="1"/>
      <c r="AA260" s="1"/>
      <c r="AB260" s="1"/>
      <c r="AC260" s="1"/>
      <c r="AD260" s="1"/>
      <c r="AE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</row>
    <row r="261" spans="1:69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Z261" s="1"/>
      <c r="AA261" s="1"/>
      <c r="AB261" s="1"/>
      <c r="AC261" s="1"/>
      <c r="AD261" s="1"/>
      <c r="AE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</row>
    <row r="262" spans="1:69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Z262" s="1"/>
      <c r="AA262" s="1"/>
      <c r="AB262" s="1"/>
      <c r="AC262" s="1"/>
      <c r="AD262" s="1"/>
      <c r="AE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</row>
    <row r="263" spans="1:69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Z263" s="1"/>
      <c r="AA263" s="1"/>
      <c r="AB263" s="1"/>
      <c r="AC263" s="1"/>
      <c r="AD263" s="1"/>
      <c r="AE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</row>
    <row r="264" spans="1:69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Z264" s="1"/>
      <c r="AA264" s="1"/>
      <c r="AB264" s="1"/>
      <c r="AC264" s="1"/>
      <c r="AD264" s="1"/>
      <c r="AE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</row>
    <row r="265" spans="1:69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Z265" s="1"/>
      <c r="AA265" s="1"/>
      <c r="AB265" s="1"/>
      <c r="AC265" s="1"/>
      <c r="AD265" s="1"/>
      <c r="AE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</row>
    <row r="266" spans="1:69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Z266" s="1"/>
      <c r="AA266" s="1"/>
      <c r="AB266" s="1"/>
      <c r="AC266" s="1"/>
      <c r="AD266" s="1"/>
      <c r="AE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</row>
    <row r="267" spans="1:69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Z267" s="1"/>
      <c r="AA267" s="1"/>
      <c r="AB267" s="1"/>
      <c r="AC267" s="1"/>
      <c r="AD267" s="1"/>
      <c r="AE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</row>
    <row r="268" spans="1:69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Z268" s="1"/>
      <c r="AA268" s="1"/>
      <c r="AB268" s="1"/>
      <c r="AC268" s="1"/>
      <c r="AD268" s="1"/>
      <c r="AE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</row>
    <row r="269" spans="1:69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Z269" s="1"/>
      <c r="AA269" s="1"/>
      <c r="AB269" s="1"/>
      <c r="AC269" s="1"/>
      <c r="AD269" s="1"/>
      <c r="AE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</row>
    <row r="270" spans="1:69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Z270" s="1"/>
      <c r="AA270" s="1"/>
      <c r="AB270" s="1"/>
      <c r="AC270" s="1"/>
      <c r="AD270" s="1"/>
      <c r="AE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</row>
    <row r="271" spans="1:69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Z271" s="1"/>
      <c r="AA271" s="1"/>
      <c r="AB271" s="1"/>
      <c r="AC271" s="1"/>
      <c r="AD271" s="1"/>
      <c r="AE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</row>
    <row r="272" spans="1:69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Z272" s="1"/>
      <c r="AA272" s="1"/>
      <c r="AB272" s="1"/>
      <c r="AC272" s="1"/>
      <c r="AD272" s="1"/>
      <c r="AE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</row>
    <row r="273" spans="1:69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Z273" s="1"/>
      <c r="AA273" s="1"/>
      <c r="AB273" s="1"/>
      <c r="AC273" s="1"/>
      <c r="AD273" s="1"/>
      <c r="AE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</row>
    <row r="274" spans="1:69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Z274" s="1"/>
      <c r="AA274" s="1"/>
      <c r="AB274" s="1"/>
      <c r="AC274" s="1"/>
      <c r="AD274" s="1"/>
      <c r="AE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</row>
    <row r="275" spans="1:69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Z275" s="1"/>
      <c r="AA275" s="1"/>
      <c r="AB275" s="1"/>
      <c r="AC275" s="1"/>
      <c r="AD275" s="1"/>
      <c r="AE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</row>
    <row r="276" spans="1:69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Z276" s="1"/>
      <c r="AA276" s="1"/>
      <c r="AB276" s="1"/>
      <c r="AC276" s="1"/>
      <c r="AD276" s="1"/>
      <c r="AE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</row>
    <row r="277" spans="1:69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Z277" s="1"/>
      <c r="AA277" s="1"/>
      <c r="AB277" s="1"/>
      <c r="AC277" s="1"/>
      <c r="AD277" s="1"/>
      <c r="AE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</row>
    <row r="278" spans="1:69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Z278" s="1"/>
      <c r="AA278" s="1"/>
      <c r="AB278" s="1"/>
      <c r="AC278" s="1"/>
      <c r="AD278" s="1"/>
      <c r="AE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</row>
    <row r="279" spans="1:69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Z279" s="1"/>
      <c r="AA279" s="1"/>
      <c r="AB279" s="1"/>
      <c r="AC279" s="1"/>
      <c r="AD279" s="1"/>
      <c r="AE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</row>
    <row r="280" spans="1:69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Z280" s="1"/>
      <c r="AA280" s="1"/>
      <c r="AB280" s="1"/>
      <c r="AC280" s="1"/>
      <c r="AD280" s="1"/>
      <c r="AE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</row>
    <row r="281" spans="1:69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Z281" s="1"/>
      <c r="AA281" s="1"/>
      <c r="AB281" s="1"/>
      <c r="AC281" s="1"/>
      <c r="AD281" s="1"/>
      <c r="AE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</row>
    <row r="282" spans="1:69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Z282" s="1"/>
      <c r="AA282" s="1"/>
      <c r="AB282" s="1"/>
      <c r="AC282" s="1"/>
      <c r="AD282" s="1"/>
      <c r="AE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</row>
    <row r="283" spans="1:69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Z283" s="1"/>
      <c r="AA283" s="1"/>
      <c r="AB283" s="1"/>
      <c r="AC283" s="1"/>
      <c r="AD283" s="1"/>
      <c r="AE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</row>
    <row r="284" spans="1:69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Z284" s="1"/>
      <c r="AA284" s="1"/>
      <c r="AB284" s="1"/>
      <c r="AC284" s="1"/>
      <c r="AD284" s="1"/>
      <c r="AE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</row>
    <row r="285" spans="1:69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Z285" s="1"/>
      <c r="AA285" s="1"/>
      <c r="AB285" s="1"/>
      <c r="AC285" s="1"/>
      <c r="AD285" s="1"/>
      <c r="AE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</row>
    <row r="286" spans="1:69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Z286" s="1"/>
      <c r="AA286" s="1"/>
      <c r="AB286" s="1"/>
      <c r="AC286" s="1"/>
      <c r="AD286" s="1"/>
      <c r="AE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</row>
    <row r="287" spans="1:69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Z287" s="1"/>
      <c r="AA287" s="1"/>
      <c r="AB287" s="1"/>
      <c r="AC287" s="1"/>
      <c r="AD287" s="1"/>
      <c r="AE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</row>
    <row r="288" spans="1:69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Z288" s="1"/>
      <c r="AA288" s="1"/>
      <c r="AB288" s="1"/>
      <c r="AC288" s="1"/>
      <c r="AD288" s="1"/>
      <c r="AE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</row>
    <row r="289" spans="1:69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Z289" s="1"/>
      <c r="AA289" s="1"/>
      <c r="AB289" s="1"/>
      <c r="AC289" s="1"/>
      <c r="AD289" s="1"/>
      <c r="AE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</row>
    <row r="290" spans="1:69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Z290" s="1"/>
      <c r="AA290" s="1"/>
      <c r="AB290" s="1"/>
      <c r="AC290" s="1"/>
      <c r="AD290" s="1"/>
      <c r="AE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</row>
    <row r="291" spans="1:69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Z291" s="1"/>
      <c r="AA291" s="1"/>
      <c r="AB291" s="1"/>
      <c r="AC291" s="1"/>
      <c r="AD291" s="1"/>
      <c r="AE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</row>
    <row r="292" spans="1:69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Z292" s="1"/>
      <c r="AA292" s="1"/>
      <c r="AB292" s="1"/>
      <c r="AC292" s="1"/>
      <c r="AD292" s="1"/>
      <c r="AE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</row>
    <row r="293" spans="1:69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Z293" s="1"/>
      <c r="AA293" s="1"/>
      <c r="AB293" s="1"/>
      <c r="AC293" s="1"/>
      <c r="AD293" s="1"/>
      <c r="AE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</row>
    <row r="294" spans="1:69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Z294" s="1"/>
      <c r="AA294" s="1"/>
      <c r="AB294" s="1"/>
      <c r="AC294" s="1"/>
      <c r="AD294" s="1"/>
      <c r="AE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</row>
    <row r="295" spans="1:69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Z295" s="1"/>
      <c r="AA295" s="1"/>
      <c r="AB295" s="1"/>
      <c r="AC295" s="1"/>
      <c r="AD295" s="1"/>
      <c r="AE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</row>
    <row r="296" spans="1:69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Z296" s="1"/>
      <c r="AA296" s="1"/>
      <c r="AB296" s="1"/>
      <c r="AC296" s="1"/>
      <c r="AD296" s="1"/>
      <c r="AE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</row>
    <row r="297" spans="1:69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Z297" s="1"/>
      <c r="AA297" s="1"/>
      <c r="AB297" s="1"/>
      <c r="AC297" s="1"/>
      <c r="AD297" s="1"/>
      <c r="AE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</row>
    <row r="298" spans="1:69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Z298" s="1"/>
      <c r="AA298" s="1"/>
      <c r="AB298" s="1"/>
      <c r="AC298" s="1"/>
      <c r="AD298" s="1"/>
      <c r="AE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</row>
    <row r="299" spans="1:69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Z299" s="1"/>
      <c r="AA299" s="1"/>
      <c r="AB299" s="1"/>
      <c r="AC299" s="1"/>
      <c r="AD299" s="1"/>
      <c r="AE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</row>
    <row r="300" spans="1:69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Z300" s="1"/>
      <c r="AA300" s="1"/>
      <c r="AB300" s="1"/>
      <c r="AC300" s="1"/>
      <c r="AD300" s="1"/>
      <c r="AE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</row>
    <row r="301" spans="1:69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Z301" s="1"/>
      <c r="AA301" s="1"/>
      <c r="AB301" s="1"/>
      <c r="AC301" s="1"/>
      <c r="AD301" s="1"/>
      <c r="AE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</row>
    <row r="302" spans="1:69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Z302" s="1"/>
      <c r="AA302" s="1"/>
      <c r="AB302" s="1"/>
      <c r="AC302" s="1"/>
      <c r="AD302" s="1"/>
      <c r="AE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</row>
    <row r="303" spans="1:69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Z303" s="1"/>
      <c r="AA303" s="1"/>
      <c r="AB303" s="1"/>
      <c r="AC303" s="1"/>
      <c r="AD303" s="1"/>
      <c r="AE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</row>
    <row r="304" spans="1:69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Z304" s="1"/>
      <c r="AA304" s="1"/>
      <c r="AB304" s="1"/>
      <c r="AC304" s="1"/>
      <c r="AD304" s="1"/>
      <c r="AE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</row>
    <row r="305" spans="1:69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Z305" s="1"/>
      <c r="AA305" s="1"/>
      <c r="AB305" s="1"/>
      <c r="AC305" s="1"/>
      <c r="AD305" s="1"/>
      <c r="AE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</row>
    <row r="306" spans="1:69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Z306" s="1"/>
      <c r="AA306" s="1"/>
      <c r="AB306" s="1"/>
      <c r="AC306" s="1"/>
      <c r="AD306" s="1"/>
      <c r="AE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</row>
    <row r="307" spans="1:69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Z307" s="1"/>
      <c r="AA307" s="1"/>
      <c r="AB307" s="1"/>
      <c r="AC307" s="1"/>
      <c r="AD307" s="1"/>
      <c r="AE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</row>
    <row r="308" spans="1:69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Z308" s="1"/>
      <c r="AA308" s="1"/>
      <c r="AB308" s="1"/>
      <c r="AC308" s="1"/>
      <c r="AD308" s="1"/>
      <c r="AE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</row>
    <row r="309" spans="1:69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Z309" s="1"/>
      <c r="AA309" s="1"/>
      <c r="AB309" s="1"/>
      <c r="AC309" s="1"/>
      <c r="AD309" s="1"/>
      <c r="AE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</row>
    <row r="310" spans="1:69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Z310" s="1"/>
      <c r="AA310" s="1"/>
      <c r="AB310" s="1"/>
      <c r="AC310" s="1"/>
      <c r="AD310" s="1"/>
      <c r="AE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</row>
    <row r="311" spans="1:69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Z311" s="1"/>
      <c r="AA311" s="1"/>
      <c r="AB311" s="1"/>
      <c r="AC311" s="1"/>
      <c r="AD311" s="1"/>
      <c r="AE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</row>
    <row r="312" spans="1:69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Z312" s="1"/>
      <c r="AA312" s="1"/>
      <c r="AB312" s="1"/>
      <c r="AC312" s="1"/>
      <c r="AD312" s="1"/>
      <c r="AE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</row>
    <row r="313" spans="1:69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Z313" s="1"/>
      <c r="AA313" s="1"/>
      <c r="AB313" s="1"/>
      <c r="AC313" s="1"/>
      <c r="AD313" s="1"/>
      <c r="AE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</row>
    <row r="314" spans="1:69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Z314" s="1"/>
      <c r="AA314" s="1"/>
      <c r="AB314" s="1"/>
      <c r="AC314" s="1"/>
      <c r="AD314" s="1"/>
      <c r="AE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</row>
    <row r="315" spans="1:69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Z315" s="1"/>
      <c r="AA315" s="1"/>
      <c r="AB315" s="1"/>
      <c r="AC315" s="1"/>
      <c r="AD315" s="1"/>
      <c r="AE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</row>
    <row r="316" spans="1:69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Z316" s="1"/>
      <c r="AA316" s="1"/>
      <c r="AB316" s="1"/>
      <c r="AC316" s="1"/>
      <c r="AD316" s="1"/>
      <c r="AE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</row>
    <row r="317" spans="1:69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Z317" s="1"/>
      <c r="AA317" s="1"/>
      <c r="AB317" s="1"/>
      <c r="AC317" s="1"/>
      <c r="AD317" s="1"/>
      <c r="AE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</row>
    <row r="318" spans="1:69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Z318" s="1"/>
      <c r="AA318" s="1"/>
      <c r="AB318" s="1"/>
      <c r="AC318" s="1"/>
      <c r="AD318" s="1"/>
      <c r="AE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</row>
    <row r="319" spans="1:69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Z319" s="1"/>
      <c r="AA319" s="1"/>
      <c r="AB319" s="1"/>
      <c r="AC319" s="1"/>
      <c r="AD319" s="1"/>
      <c r="AE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</row>
    <row r="320" spans="1:69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Z320" s="1"/>
      <c r="AA320" s="1"/>
      <c r="AB320" s="1"/>
      <c r="AC320" s="1"/>
      <c r="AD320" s="1"/>
      <c r="AE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</row>
    <row r="321" spans="1:69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Z321" s="1"/>
      <c r="AA321" s="1"/>
      <c r="AB321" s="1"/>
      <c r="AC321" s="1"/>
      <c r="AD321" s="1"/>
      <c r="AE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</row>
    <row r="322" spans="1:69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Z322" s="1"/>
      <c r="AA322" s="1"/>
      <c r="AB322" s="1"/>
      <c r="AC322" s="1"/>
      <c r="AD322" s="1"/>
      <c r="AE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</row>
    <row r="323" spans="1:69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Z323" s="1"/>
      <c r="AA323" s="1"/>
      <c r="AB323" s="1"/>
      <c r="AC323" s="1"/>
      <c r="AD323" s="1"/>
      <c r="AE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</row>
    <row r="324" spans="1:69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Z324" s="1"/>
      <c r="AA324" s="1"/>
      <c r="AB324" s="1"/>
      <c r="AC324" s="1"/>
      <c r="AD324" s="1"/>
      <c r="AE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</row>
    <row r="325" spans="1:69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Z325" s="1"/>
      <c r="AA325" s="1"/>
      <c r="AB325" s="1"/>
      <c r="AC325" s="1"/>
      <c r="AD325" s="1"/>
      <c r="AE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</row>
    <row r="326" spans="1:69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Z326" s="1"/>
      <c r="AA326" s="1"/>
      <c r="AB326" s="1"/>
      <c r="AC326" s="1"/>
      <c r="AD326" s="1"/>
      <c r="AE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</row>
    <row r="327" spans="1:69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Z327" s="1"/>
      <c r="AA327" s="1"/>
      <c r="AB327" s="1"/>
      <c r="AC327" s="1"/>
      <c r="AD327" s="1"/>
      <c r="AE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</row>
    <row r="328" spans="1:69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Z328" s="1"/>
      <c r="AA328" s="1"/>
      <c r="AB328" s="1"/>
      <c r="AC328" s="1"/>
      <c r="AD328" s="1"/>
      <c r="AE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</row>
    <row r="329" spans="1:69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Z329" s="1"/>
      <c r="AA329" s="1"/>
      <c r="AB329" s="1"/>
      <c r="AC329" s="1"/>
      <c r="AD329" s="1"/>
      <c r="AE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</row>
    <row r="330" spans="1:69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Z330" s="1"/>
      <c r="AA330" s="1"/>
      <c r="AB330" s="1"/>
      <c r="AC330" s="1"/>
      <c r="AD330" s="1"/>
      <c r="AE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</row>
    <row r="331" spans="1:69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Z331" s="1"/>
      <c r="AA331" s="1"/>
      <c r="AB331" s="1"/>
      <c r="AC331" s="1"/>
      <c r="AD331" s="1"/>
      <c r="AE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</row>
    <row r="332" spans="1:69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Z332" s="1"/>
      <c r="AA332" s="1"/>
      <c r="AB332" s="1"/>
      <c r="AC332" s="1"/>
      <c r="AD332" s="1"/>
      <c r="AE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</row>
    <row r="333" spans="1:69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Z333" s="1"/>
      <c r="AA333" s="1"/>
      <c r="AB333" s="1"/>
      <c r="AC333" s="1"/>
      <c r="AD333" s="1"/>
      <c r="AE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</row>
    <row r="334" spans="1:69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Z334" s="1"/>
      <c r="AA334" s="1"/>
      <c r="AB334" s="1"/>
      <c r="AC334" s="1"/>
      <c r="AD334" s="1"/>
      <c r="AE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</row>
    <row r="335" spans="1:69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Z335" s="1"/>
      <c r="AA335" s="1"/>
      <c r="AB335" s="1"/>
      <c r="AC335" s="1"/>
      <c r="AD335" s="1"/>
      <c r="AE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</row>
    <row r="336" spans="1:69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Z336" s="1"/>
      <c r="AA336" s="1"/>
      <c r="AB336" s="1"/>
      <c r="AC336" s="1"/>
      <c r="AD336" s="1"/>
      <c r="AE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</row>
    <row r="337" spans="1:69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Z337" s="1"/>
      <c r="AA337" s="1"/>
      <c r="AB337" s="1"/>
      <c r="AC337" s="1"/>
      <c r="AD337" s="1"/>
      <c r="AE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</row>
    <row r="338" spans="1:69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Z338" s="1"/>
      <c r="AA338" s="1"/>
      <c r="AB338" s="1"/>
      <c r="AC338" s="1"/>
      <c r="AD338" s="1"/>
      <c r="AE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</row>
    <row r="339" spans="1:69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Z339" s="1"/>
      <c r="AA339" s="1"/>
      <c r="AB339" s="1"/>
      <c r="AC339" s="1"/>
      <c r="AD339" s="1"/>
      <c r="AE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</row>
    <row r="340" spans="1:69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Z340" s="1"/>
      <c r="AA340" s="1"/>
      <c r="AB340" s="1"/>
      <c r="AC340" s="1"/>
      <c r="AD340" s="1"/>
      <c r="AE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</row>
    <row r="341" spans="1:69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Z341" s="1"/>
      <c r="AA341" s="1"/>
      <c r="AB341" s="1"/>
      <c r="AC341" s="1"/>
      <c r="AD341" s="1"/>
      <c r="AE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</row>
    <row r="342" spans="1:69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Z342" s="1"/>
      <c r="AA342" s="1"/>
      <c r="AB342" s="1"/>
      <c r="AC342" s="1"/>
      <c r="AD342" s="1"/>
      <c r="AE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</row>
    <row r="343" spans="1:69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Z343" s="1"/>
      <c r="AA343" s="1"/>
      <c r="AB343" s="1"/>
      <c r="AC343" s="1"/>
      <c r="AD343" s="1"/>
      <c r="AE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</row>
    <row r="344" spans="1:69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Z344" s="1"/>
      <c r="AA344" s="1"/>
      <c r="AB344" s="1"/>
      <c r="AC344" s="1"/>
      <c r="AD344" s="1"/>
      <c r="AE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</row>
    <row r="345" spans="1:69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Z345" s="1"/>
      <c r="AA345" s="1"/>
      <c r="AB345" s="1"/>
      <c r="AC345" s="1"/>
      <c r="AD345" s="1"/>
      <c r="AE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</row>
    <row r="346" spans="1:69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Z346" s="1"/>
      <c r="AA346" s="1"/>
      <c r="AB346" s="1"/>
      <c r="AC346" s="1"/>
      <c r="AD346" s="1"/>
      <c r="AE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</row>
    <row r="347" spans="1:69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Z347" s="1"/>
      <c r="AA347" s="1"/>
      <c r="AB347" s="1"/>
      <c r="AC347" s="1"/>
      <c r="AD347" s="1"/>
      <c r="AE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</row>
    <row r="348" spans="1:69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Z348" s="1"/>
      <c r="AA348" s="1"/>
      <c r="AB348" s="1"/>
      <c r="AC348" s="1"/>
      <c r="AD348" s="1"/>
      <c r="AE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</row>
    <row r="349" spans="1:69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Z349" s="1"/>
      <c r="AA349" s="1"/>
      <c r="AB349" s="1"/>
      <c r="AC349" s="1"/>
      <c r="AD349" s="1"/>
      <c r="AE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</row>
    <row r="350" spans="1:69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Z350" s="1"/>
      <c r="AA350" s="1"/>
      <c r="AB350" s="1"/>
      <c r="AC350" s="1"/>
      <c r="AD350" s="1"/>
      <c r="AE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</row>
    <row r="351" spans="1:69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Z351" s="1"/>
      <c r="AA351" s="1"/>
      <c r="AB351" s="1"/>
      <c r="AC351" s="1"/>
      <c r="AD351" s="1"/>
      <c r="AE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</row>
    <row r="352" spans="1:69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Z352" s="1"/>
      <c r="AA352" s="1"/>
      <c r="AB352" s="1"/>
      <c r="AC352" s="1"/>
      <c r="AD352" s="1"/>
      <c r="AE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</row>
    <row r="353" spans="1:69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Z353" s="1"/>
      <c r="AA353" s="1"/>
      <c r="AB353" s="1"/>
      <c r="AC353" s="1"/>
      <c r="AD353" s="1"/>
      <c r="AE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</row>
    <row r="354" spans="1:69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Z354" s="1"/>
      <c r="AA354" s="1"/>
      <c r="AB354" s="1"/>
      <c r="AC354" s="1"/>
      <c r="AD354" s="1"/>
      <c r="AE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</row>
    <row r="355" spans="1:69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Z355" s="1"/>
      <c r="AA355" s="1"/>
      <c r="AB355" s="1"/>
      <c r="AC355" s="1"/>
      <c r="AD355" s="1"/>
      <c r="AE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</row>
    <row r="356" spans="1:69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Z356" s="1"/>
      <c r="AA356" s="1"/>
      <c r="AB356" s="1"/>
      <c r="AC356" s="1"/>
      <c r="AD356" s="1"/>
      <c r="AE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</row>
    <row r="357" spans="1:69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Z357" s="1"/>
      <c r="AA357" s="1"/>
      <c r="AB357" s="1"/>
      <c r="AC357" s="1"/>
      <c r="AD357" s="1"/>
      <c r="AE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</row>
    <row r="358" spans="1:69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Z358" s="1"/>
      <c r="AA358" s="1"/>
      <c r="AB358" s="1"/>
      <c r="AC358" s="1"/>
      <c r="AD358" s="1"/>
      <c r="AE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</row>
    <row r="359" spans="1:69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Z359" s="1"/>
      <c r="AA359" s="1"/>
      <c r="AB359" s="1"/>
      <c r="AC359" s="1"/>
      <c r="AD359" s="1"/>
      <c r="AE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</row>
    <row r="360" spans="1:69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Z360" s="1"/>
      <c r="AA360" s="1"/>
      <c r="AB360" s="1"/>
      <c r="AC360" s="1"/>
      <c r="AD360" s="1"/>
      <c r="AE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</row>
    <row r="361" spans="1:69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Z361" s="1"/>
      <c r="AA361" s="1"/>
      <c r="AB361" s="1"/>
      <c r="AC361" s="1"/>
      <c r="AD361" s="1"/>
      <c r="AE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</row>
    <row r="362" spans="1:69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Z362" s="1"/>
      <c r="AA362" s="1"/>
      <c r="AB362" s="1"/>
      <c r="AC362" s="1"/>
      <c r="AD362" s="1"/>
      <c r="AE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</row>
    <row r="363" spans="1:69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Z363" s="1"/>
      <c r="AA363" s="1"/>
      <c r="AB363" s="1"/>
      <c r="AC363" s="1"/>
      <c r="AD363" s="1"/>
      <c r="AE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</row>
    <row r="364" spans="1:69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Z364" s="1"/>
      <c r="AA364" s="1"/>
      <c r="AB364" s="1"/>
      <c r="AC364" s="1"/>
      <c r="AD364" s="1"/>
      <c r="AE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</row>
    <row r="365" spans="1:69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Z365" s="1"/>
      <c r="AA365" s="1"/>
      <c r="AB365" s="1"/>
      <c r="AC365" s="1"/>
      <c r="AD365" s="1"/>
      <c r="AE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</row>
    <row r="366" spans="1:69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Z366" s="1"/>
      <c r="AA366" s="1"/>
      <c r="AB366" s="1"/>
      <c r="AC366" s="1"/>
      <c r="AD366" s="1"/>
      <c r="AE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</row>
    <row r="367" spans="1:69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Z367" s="1"/>
      <c r="AA367" s="1"/>
      <c r="AB367" s="1"/>
      <c r="AC367" s="1"/>
      <c r="AD367" s="1"/>
      <c r="AE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</row>
    <row r="368" spans="1:69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Z368" s="1"/>
      <c r="AA368" s="1"/>
      <c r="AB368" s="1"/>
      <c r="AC368" s="1"/>
      <c r="AD368" s="1"/>
      <c r="AE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</row>
    <row r="369" spans="1:69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Z369" s="1"/>
      <c r="AA369" s="1"/>
      <c r="AB369" s="1"/>
      <c r="AC369" s="1"/>
      <c r="AD369" s="1"/>
      <c r="AE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</row>
    <row r="370" spans="1:69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Z370" s="1"/>
      <c r="AA370" s="1"/>
      <c r="AB370" s="1"/>
      <c r="AC370" s="1"/>
      <c r="AD370" s="1"/>
      <c r="AE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</row>
    <row r="371" spans="1:69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Z371" s="1"/>
      <c r="AA371" s="1"/>
      <c r="AB371" s="1"/>
      <c r="AC371" s="1"/>
      <c r="AD371" s="1"/>
      <c r="AE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</row>
    <row r="372" spans="1:69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Z372" s="1"/>
      <c r="AA372" s="1"/>
      <c r="AB372" s="1"/>
      <c r="AC372" s="1"/>
      <c r="AD372" s="1"/>
      <c r="AE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</row>
    <row r="373" spans="1:69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Z373" s="1"/>
      <c r="AA373" s="1"/>
      <c r="AB373" s="1"/>
      <c r="AC373" s="1"/>
      <c r="AD373" s="1"/>
      <c r="AE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</row>
    <row r="374" spans="1:69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Z374" s="1"/>
      <c r="AA374" s="1"/>
      <c r="AB374" s="1"/>
      <c r="AC374" s="1"/>
      <c r="AD374" s="1"/>
      <c r="AE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</row>
    <row r="375" spans="1:69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Z375" s="1"/>
      <c r="AA375" s="1"/>
      <c r="AB375" s="1"/>
      <c r="AC375" s="1"/>
      <c r="AD375" s="1"/>
      <c r="AE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</row>
    <row r="376" spans="1:69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Z376" s="1"/>
      <c r="AA376" s="1"/>
      <c r="AB376" s="1"/>
      <c r="AC376" s="1"/>
      <c r="AD376" s="1"/>
      <c r="AE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</row>
    <row r="377" spans="1:69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Z377" s="1"/>
      <c r="AA377" s="1"/>
      <c r="AB377" s="1"/>
      <c r="AC377" s="1"/>
      <c r="AD377" s="1"/>
      <c r="AE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</row>
    <row r="378" spans="1:69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Z378" s="1"/>
      <c r="AA378" s="1"/>
      <c r="AB378" s="1"/>
      <c r="AC378" s="1"/>
      <c r="AD378" s="1"/>
      <c r="AE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</row>
    <row r="379" spans="1:69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Z379" s="1"/>
      <c r="AA379" s="1"/>
      <c r="AB379" s="1"/>
      <c r="AC379" s="1"/>
      <c r="AD379" s="1"/>
      <c r="AE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</row>
    <row r="380" spans="1:69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Z380" s="1"/>
      <c r="AA380" s="1"/>
      <c r="AB380" s="1"/>
      <c r="AC380" s="1"/>
      <c r="AD380" s="1"/>
      <c r="AE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</row>
    <row r="381" spans="1:69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Z381" s="1"/>
      <c r="AA381" s="1"/>
      <c r="AB381" s="1"/>
      <c r="AC381" s="1"/>
      <c r="AD381" s="1"/>
      <c r="AE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</row>
    <row r="382" spans="1:69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Z382" s="1"/>
      <c r="AA382" s="1"/>
      <c r="AB382" s="1"/>
      <c r="AC382" s="1"/>
      <c r="AD382" s="1"/>
      <c r="AE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</row>
    <row r="383" spans="1:69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Z383" s="1"/>
      <c r="AA383" s="1"/>
      <c r="AB383" s="1"/>
      <c r="AC383" s="1"/>
      <c r="AD383" s="1"/>
      <c r="AE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</row>
    <row r="384" spans="1:69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Z384" s="1"/>
      <c r="AA384" s="1"/>
      <c r="AB384" s="1"/>
      <c r="AC384" s="1"/>
      <c r="AD384" s="1"/>
      <c r="AE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</row>
    <row r="385" spans="1:69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Z385" s="1"/>
      <c r="AA385" s="1"/>
      <c r="AB385" s="1"/>
      <c r="AC385" s="1"/>
      <c r="AD385" s="1"/>
      <c r="AE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</row>
    <row r="386" spans="1:69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Z386" s="1"/>
      <c r="AA386" s="1"/>
      <c r="AB386" s="1"/>
      <c r="AC386" s="1"/>
      <c r="AD386" s="1"/>
      <c r="AE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</row>
    <row r="387" spans="1:69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Z387" s="1"/>
      <c r="AA387" s="1"/>
      <c r="AB387" s="1"/>
      <c r="AC387" s="1"/>
      <c r="AD387" s="1"/>
      <c r="AE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</row>
    <row r="388" spans="1:69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Z388" s="1"/>
      <c r="AA388" s="1"/>
      <c r="AB388" s="1"/>
      <c r="AC388" s="1"/>
      <c r="AD388" s="1"/>
      <c r="AE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</row>
    <row r="389" spans="1:69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Z389" s="1"/>
      <c r="AA389" s="1"/>
      <c r="AB389" s="1"/>
      <c r="AC389" s="1"/>
      <c r="AD389" s="1"/>
      <c r="AE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</row>
    <row r="390" spans="1:69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Z390" s="1"/>
      <c r="AA390" s="1"/>
      <c r="AB390" s="1"/>
      <c r="AC390" s="1"/>
      <c r="AD390" s="1"/>
      <c r="AE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</row>
    <row r="391" spans="1:69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Z391" s="1"/>
      <c r="AA391" s="1"/>
      <c r="AB391" s="1"/>
      <c r="AC391" s="1"/>
      <c r="AD391" s="1"/>
      <c r="AE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</row>
    <row r="392" spans="1:69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Z392" s="1"/>
      <c r="AA392" s="1"/>
      <c r="AB392" s="1"/>
      <c r="AC392" s="1"/>
      <c r="AD392" s="1"/>
      <c r="AE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</row>
    <row r="393" spans="1:69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Z393" s="1"/>
      <c r="AA393" s="1"/>
      <c r="AB393" s="1"/>
      <c r="AC393" s="1"/>
      <c r="AD393" s="1"/>
      <c r="AE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</row>
    <row r="394" spans="1:69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Z394" s="1"/>
      <c r="AA394" s="1"/>
      <c r="AB394" s="1"/>
      <c r="AC394" s="1"/>
      <c r="AD394" s="1"/>
      <c r="AE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</row>
    <row r="395" spans="1:69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Z395" s="1"/>
      <c r="AA395" s="1"/>
      <c r="AB395" s="1"/>
      <c r="AC395" s="1"/>
      <c r="AD395" s="1"/>
      <c r="AE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</row>
    <row r="396" spans="1:69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Z396" s="1"/>
      <c r="AA396" s="1"/>
      <c r="AB396" s="1"/>
      <c r="AC396" s="1"/>
      <c r="AD396" s="1"/>
      <c r="AE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</row>
    <row r="397" spans="1:69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Z397" s="1"/>
      <c r="AA397" s="1"/>
      <c r="AB397" s="1"/>
      <c r="AC397" s="1"/>
      <c r="AD397" s="1"/>
      <c r="AE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</row>
    <row r="398" spans="1:69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Z398" s="1"/>
      <c r="AA398" s="1"/>
      <c r="AB398" s="1"/>
      <c r="AC398" s="1"/>
      <c r="AD398" s="1"/>
      <c r="AE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</row>
    <row r="399" spans="1:69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Z399" s="1"/>
      <c r="AA399" s="1"/>
      <c r="AB399" s="1"/>
      <c r="AC399" s="1"/>
      <c r="AD399" s="1"/>
      <c r="AE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</row>
    <row r="400" spans="1:69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Z400" s="1"/>
      <c r="AA400" s="1"/>
      <c r="AB400" s="1"/>
      <c r="AC400" s="1"/>
      <c r="AD400" s="1"/>
      <c r="AE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</row>
    <row r="401" spans="1:69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Z401" s="1"/>
      <c r="AA401" s="1"/>
      <c r="AB401" s="1"/>
      <c r="AC401" s="1"/>
      <c r="AD401" s="1"/>
      <c r="AE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</row>
    <row r="402" spans="1:69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Z402" s="1"/>
      <c r="AA402" s="1"/>
      <c r="AB402" s="1"/>
      <c r="AC402" s="1"/>
      <c r="AD402" s="1"/>
      <c r="AE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</row>
    <row r="403" spans="1:69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Z403" s="1"/>
      <c r="AA403" s="1"/>
      <c r="AB403" s="1"/>
      <c r="AC403" s="1"/>
      <c r="AD403" s="1"/>
      <c r="AE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</row>
    <row r="404" spans="1:69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Z404" s="1"/>
      <c r="AA404" s="1"/>
      <c r="AB404" s="1"/>
      <c r="AC404" s="1"/>
      <c r="AD404" s="1"/>
      <c r="AE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</row>
    <row r="405" spans="1:69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Z405" s="1"/>
      <c r="AA405" s="1"/>
      <c r="AB405" s="1"/>
      <c r="AC405" s="1"/>
      <c r="AD405" s="1"/>
      <c r="AE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</row>
    <row r="406" spans="1:69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Z406" s="1"/>
      <c r="AA406" s="1"/>
      <c r="AB406" s="1"/>
      <c r="AC406" s="1"/>
      <c r="AD406" s="1"/>
      <c r="AE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</row>
    <row r="407" spans="1:69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Z407" s="1"/>
      <c r="AA407" s="1"/>
      <c r="AB407" s="1"/>
      <c r="AC407" s="1"/>
      <c r="AD407" s="1"/>
      <c r="AE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</row>
    <row r="408" spans="1:69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Z408" s="1"/>
      <c r="AA408" s="1"/>
      <c r="AB408" s="1"/>
      <c r="AC408" s="1"/>
      <c r="AD408" s="1"/>
      <c r="AE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</row>
    <row r="409" spans="1:69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Z409" s="1"/>
      <c r="AA409" s="1"/>
      <c r="AB409" s="1"/>
      <c r="AC409" s="1"/>
      <c r="AD409" s="1"/>
      <c r="AE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</row>
    <row r="410" spans="1:69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Z410" s="1"/>
      <c r="AA410" s="1"/>
      <c r="AB410" s="1"/>
      <c r="AC410" s="1"/>
      <c r="AD410" s="1"/>
      <c r="AE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</row>
    <row r="411" spans="1:69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Z411" s="1"/>
      <c r="AA411" s="1"/>
      <c r="AB411" s="1"/>
      <c r="AC411" s="1"/>
      <c r="AD411" s="1"/>
      <c r="AE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</row>
    <row r="412" spans="1:69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Z412" s="1"/>
      <c r="AA412" s="1"/>
      <c r="AB412" s="1"/>
      <c r="AC412" s="1"/>
      <c r="AD412" s="1"/>
      <c r="AE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</row>
    <row r="413" spans="1:69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Z413" s="1"/>
      <c r="AA413" s="1"/>
      <c r="AB413" s="1"/>
      <c r="AC413" s="1"/>
      <c r="AD413" s="1"/>
      <c r="AE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</row>
    <row r="414" spans="1:69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Z414" s="1"/>
      <c r="AA414" s="1"/>
      <c r="AB414" s="1"/>
      <c r="AC414" s="1"/>
      <c r="AD414" s="1"/>
      <c r="AE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</row>
    <row r="415" spans="1:69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Z415" s="1"/>
      <c r="AA415" s="1"/>
      <c r="AB415" s="1"/>
      <c r="AC415" s="1"/>
      <c r="AD415" s="1"/>
      <c r="AE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</row>
    <row r="416" spans="1:69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Z416" s="1"/>
      <c r="AA416" s="1"/>
      <c r="AB416" s="1"/>
      <c r="AC416" s="1"/>
      <c r="AD416" s="1"/>
      <c r="AE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</row>
    <row r="417" spans="1:69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Z417" s="1"/>
      <c r="AA417" s="1"/>
      <c r="AB417" s="1"/>
      <c r="AC417" s="1"/>
      <c r="AD417" s="1"/>
      <c r="AE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</row>
    <row r="418" spans="1:69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Z418" s="1"/>
      <c r="AA418" s="1"/>
      <c r="AB418" s="1"/>
      <c r="AC418" s="1"/>
      <c r="AD418" s="1"/>
      <c r="AE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</row>
    <row r="419" spans="1:69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Z419" s="1"/>
      <c r="AA419" s="1"/>
      <c r="AB419" s="1"/>
      <c r="AC419" s="1"/>
      <c r="AD419" s="1"/>
      <c r="AE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</row>
    <row r="420" spans="1:69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Z420" s="1"/>
      <c r="AA420" s="1"/>
      <c r="AB420" s="1"/>
      <c r="AC420" s="1"/>
      <c r="AD420" s="1"/>
      <c r="AE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</row>
    <row r="421" spans="1:69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Z421" s="1"/>
      <c r="AA421" s="1"/>
      <c r="AB421" s="1"/>
      <c r="AC421" s="1"/>
      <c r="AD421" s="1"/>
      <c r="AE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</row>
    <row r="422" spans="1:69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Z422" s="1"/>
      <c r="AA422" s="1"/>
      <c r="AB422" s="1"/>
      <c r="AC422" s="1"/>
      <c r="AD422" s="1"/>
      <c r="AE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</row>
    <row r="423" spans="1:69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Z423" s="1"/>
      <c r="AA423" s="1"/>
      <c r="AB423" s="1"/>
      <c r="AC423" s="1"/>
      <c r="AD423" s="1"/>
      <c r="AE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</row>
    <row r="424" spans="1:69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Z424" s="1"/>
      <c r="AA424" s="1"/>
      <c r="AB424" s="1"/>
      <c r="AC424" s="1"/>
      <c r="AD424" s="1"/>
      <c r="AE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</row>
    <row r="425" spans="1:69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Z425" s="1"/>
      <c r="AA425" s="1"/>
      <c r="AB425" s="1"/>
      <c r="AC425" s="1"/>
      <c r="AD425" s="1"/>
      <c r="AE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</row>
    <row r="426" spans="1:69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Z426" s="1"/>
      <c r="AA426" s="1"/>
      <c r="AB426" s="1"/>
      <c r="AC426" s="1"/>
      <c r="AD426" s="1"/>
      <c r="AE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</row>
    <row r="427" spans="1:69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Z427" s="1"/>
      <c r="AA427" s="1"/>
      <c r="AB427" s="1"/>
      <c r="AC427" s="1"/>
      <c r="AD427" s="1"/>
      <c r="AE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</row>
    <row r="428" spans="1:69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Z428" s="1"/>
      <c r="AA428" s="1"/>
      <c r="AB428" s="1"/>
      <c r="AC428" s="1"/>
      <c r="AD428" s="1"/>
      <c r="AE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</row>
    <row r="429" spans="1:69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Z429" s="1"/>
      <c r="AA429" s="1"/>
      <c r="AB429" s="1"/>
      <c r="AC429" s="1"/>
      <c r="AD429" s="1"/>
      <c r="AE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</row>
    <row r="430" spans="1:69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Z430" s="1"/>
      <c r="AA430" s="1"/>
      <c r="AB430" s="1"/>
      <c r="AC430" s="1"/>
      <c r="AD430" s="1"/>
      <c r="AE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</row>
    <row r="431" spans="1:69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Z431" s="1"/>
      <c r="AA431" s="1"/>
      <c r="AB431" s="1"/>
      <c r="AC431" s="1"/>
      <c r="AD431" s="1"/>
      <c r="AE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</row>
    <row r="432" spans="1:69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Z432" s="1"/>
      <c r="AA432" s="1"/>
      <c r="AB432" s="1"/>
      <c r="AC432" s="1"/>
      <c r="AD432" s="1"/>
      <c r="AE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</row>
    <row r="433" spans="1:69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Z433" s="1"/>
      <c r="AA433" s="1"/>
      <c r="AB433" s="1"/>
      <c r="AC433" s="1"/>
      <c r="AD433" s="1"/>
      <c r="AE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</row>
    <row r="434" spans="1:69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Z434" s="1"/>
      <c r="AA434" s="1"/>
      <c r="AB434" s="1"/>
      <c r="AC434" s="1"/>
      <c r="AD434" s="1"/>
      <c r="AE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</row>
    <row r="435" spans="1:69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Z435" s="1"/>
      <c r="AA435" s="1"/>
      <c r="AB435" s="1"/>
      <c r="AC435" s="1"/>
      <c r="AD435" s="1"/>
      <c r="AE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</row>
    <row r="436" spans="1:69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Z436" s="1"/>
      <c r="AA436" s="1"/>
      <c r="AB436" s="1"/>
      <c r="AC436" s="1"/>
      <c r="AD436" s="1"/>
      <c r="AE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</row>
    <row r="437" spans="1:69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Z437" s="1"/>
      <c r="AA437" s="1"/>
      <c r="AB437" s="1"/>
      <c r="AC437" s="1"/>
      <c r="AD437" s="1"/>
      <c r="AE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</row>
    <row r="438" spans="1:69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Z438" s="1"/>
      <c r="AA438" s="1"/>
      <c r="AB438" s="1"/>
      <c r="AC438" s="1"/>
      <c r="AD438" s="1"/>
      <c r="AE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</row>
    <row r="439" spans="1:69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Z439" s="1"/>
      <c r="AA439" s="1"/>
      <c r="AB439" s="1"/>
      <c r="AC439" s="1"/>
      <c r="AD439" s="1"/>
      <c r="AE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</row>
    <row r="440" spans="1:69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Z440" s="1"/>
      <c r="AA440" s="1"/>
      <c r="AB440" s="1"/>
      <c r="AC440" s="1"/>
      <c r="AD440" s="1"/>
      <c r="AE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</row>
    <row r="441" spans="1:69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Z441" s="1"/>
      <c r="AA441" s="1"/>
      <c r="AB441" s="1"/>
      <c r="AC441" s="1"/>
      <c r="AD441" s="1"/>
      <c r="AE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</row>
    <row r="442" spans="1:69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Z442" s="1"/>
      <c r="AA442" s="1"/>
      <c r="AB442" s="1"/>
      <c r="AC442" s="1"/>
      <c r="AD442" s="1"/>
      <c r="AE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</row>
    <row r="443" spans="1:69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Z443" s="1"/>
      <c r="AA443" s="1"/>
      <c r="AB443" s="1"/>
      <c r="AC443" s="1"/>
      <c r="AD443" s="1"/>
      <c r="AE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</row>
    <row r="444" spans="1:69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Z444" s="1"/>
      <c r="AA444" s="1"/>
      <c r="AB444" s="1"/>
      <c r="AC444" s="1"/>
      <c r="AD444" s="1"/>
      <c r="AE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</row>
    <row r="445" spans="1:69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Z445" s="1"/>
      <c r="AA445" s="1"/>
      <c r="AB445" s="1"/>
      <c r="AC445" s="1"/>
      <c r="AD445" s="1"/>
      <c r="AE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</row>
    <row r="446" spans="1:69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Z446" s="1"/>
      <c r="AA446" s="1"/>
      <c r="AB446" s="1"/>
      <c r="AC446" s="1"/>
      <c r="AD446" s="1"/>
      <c r="AE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</row>
    <row r="447" spans="1:69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Z447" s="1"/>
      <c r="AA447" s="1"/>
      <c r="AB447" s="1"/>
      <c r="AC447" s="1"/>
      <c r="AD447" s="1"/>
      <c r="AE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</row>
    <row r="448" spans="1:69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Z448" s="1"/>
      <c r="AA448" s="1"/>
      <c r="AB448" s="1"/>
      <c r="AC448" s="1"/>
      <c r="AD448" s="1"/>
      <c r="AE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</row>
    <row r="449" spans="1:69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Z449" s="1"/>
      <c r="AA449" s="1"/>
      <c r="AB449" s="1"/>
      <c r="AC449" s="1"/>
      <c r="AD449" s="1"/>
      <c r="AE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</row>
    <row r="450" spans="1:69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Z450" s="1"/>
      <c r="AA450" s="1"/>
      <c r="AB450" s="1"/>
      <c r="AC450" s="1"/>
      <c r="AD450" s="1"/>
      <c r="AE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</row>
    <row r="451" spans="1:69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Z451" s="1"/>
      <c r="AA451" s="1"/>
      <c r="AB451" s="1"/>
      <c r="AC451" s="1"/>
      <c r="AD451" s="1"/>
      <c r="AE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</row>
    <row r="452" spans="1:69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Z452" s="1"/>
      <c r="AA452" s="1"/>
      <c r="AB452" s="1"/>
      <c r="AC452" s="1"/>
      <c r="AD452" s="1"/>
      <c r="AE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</row>
    <row r="453" spans="1:69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Z453" s="1"/>
      <c r="AA453" s="1"/>
      <c r="AB453" s="1"/>
      <c r="AC453" s="1"/>
      <c r="AD453" s="1"/>
      <c r="AE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</row>
    <row r="454" spans="1:69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Z454" s="1"/>
      <c r="AA454" s="1"/>
      <c r="AB454" s="1"/>
      <c r="AC454" s="1"/>
      <c r="AD454" s="1"/>
      <c r="AE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</row>
    <row r="455" spans="1:69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Z455" s="1"/>
      <c r="AA455" s="1"/>
      <c r="AB455" s="1"/>
      <c r="AC455" s="1"/>
      <c r="AD455" s="1"/>
      <c r="AE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</row>
    <row r="456" spans="1:69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Z456" s="1"/>
      <c r="AA456" s="1"/>
      <c r="AB456" s="1"/>
      <c r="AC456" s="1"/>
      <c r="AD456" s="1"/>
      <c r="AE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</row>
    <row r="457" spans="1:69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Z457" s="1"/>
      <c r="AA457" s="1"/>
      <c r="AB457" s="1"/>
      <c r="AC457" s="1"/>
      <c r="AD457" s="1"/>
      <c r="AE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</row>
    <row r="458" spans="1:69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Z458" s="1"/>
      <c r="AA458" s="1"/>
      <c r="AB458" s="1"/>
      <c r="AC458" s="1"/>
      <c r="AD458" s="1"/>
      <c r="AE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</row>
    <row r="459" spans="1:69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Z459" s="1"/>
      <c r="AA459" s="1"/>
      <c r="AB459" s="1"/>
      <c r="AC459" s="1"/>
      <c r="AD459" s="1"/>
      <c r="AE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</row>
    <row r="460" spans="1:69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Z460" s="1"/>
      <c r="AA460" s="1"/>
      <c r="AB460" s="1"/>
      <c r="AC460" s="1"/>
      <c r="AD460" s="1"/>
      <c r="AE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</row>
    <row r="461" spans="1:69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Z461" s="1"/>
      <c r="AA461" s="1"/>
      <c r="AB461" s="1"/>
      <c r="AC461" s="1"/>
      <c r="AD461" s="1"/>
      <c r="AE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</row>
    <row r="462" spans="1:69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Z462" s="1"/>
      <c r="AA462" s="1"/>
      <c r="AB462" s="1"/>
      <c r="AC462" s="1"/>
      <c r="AD462" s="1"/>
      <c r="AE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</row>
    <row r="463" spans="1:69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Z463" s="1"/>
      <c r="AA463" s="1"/>
      <c r="AB463" s="1"/>
      <c r="AC463" s="1"/>
      <c r="AD463" s="1"/>
      <c r="AE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</row>
    <row r="464" spans="1:69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Z464" s="1"/>
      <c r="AA464" s="1"/>
      <c r="AB464" s="1"/>
      <c r="AC464" s="1"/>
      <c r="AD464" s="1"/>
      <c r="AE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</row>
    <row r="465" spans="1:69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Z465" s="1"/>
      <c r="AA465" s="1"/>
      <c r="AB465" s="1"/>
      <c r="AC465" s="1"/>
      <c r="AD465" s="1"/>
      <c r="AE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</row>
    <row r="466" spans="1:69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Z466" s="1"/>
      <c r="AA466" s="1"/>
      <c r="AB466" s="1"/>
      <c r="AC466" s="1"/>
      <c r="AD466" s="1"/>
      <c r="AE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</row>
    <row r="467" spans="1:69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Z467" s="1"/>
      <c r="AA467" s="1"/>
      <c r="AB467" s="1"/>
      <c r="AC467" s="1"/>
      <c r="AD467" s="1"/>
      <c r="AE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</row>
    <row r="468" spans="1:69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Z468" s="1"/>
      <c r="AA468" s="1"/>
      <c r="AB468" s="1"/>
      <c r="AC468" s="1"/>
      <c r="AD468" s="1"/>
      <c r="AE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</row>
    <row r="469" spans="1:69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Z469" s="1"/>
      <c r="AA469" s="1"/>
      <c r="AB469" s="1"/>
      <c r="AC469" s="1"/>
      <c r="AD469" s="1"/>
      <c r="AE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</row>
    <row r="470" spans="1:69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Z470" s="1"/>
      <c r="AA470" s="1"/>
      <c r="AB470" s="1"/>
      <c r="AC470" s="1"/>
      <c r="AD470" s="1"/>
      <c r="AE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</row>
    <row r="471" spans="1:69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Z471" s="1"/>
      <c r="AA471" s="1"/>
      <c r="AB471" s="1"/>
      <c r="AC471" s="1"/>
      <c r="AD471" s="1"/>
      <c r="AE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</row>
    <row r="472" spans="1:69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Z472" s="1"/>
      <c r="AA472" s="1"/>
      <c r="AB472" s="1"/>
      <c r="AC472" s="1"/>
      <c r="AD472" s="1"/>
      <c r="AE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</row>
    <row r="473" spans="1:69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Z473" s="1"/>
      <c r="AA473" s="1"/>
      <c r="AB473" s="1"/>
      <c r="AC473" s="1"/>
      <c r="AD473" s="1"/>
      <c r="AE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</row>
    <row r="474" spans="1:69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Z474" s="1"/>
      <c r="AA474" s="1"/>
      <c r="AB474" s="1"/>
      <c r="AC474" s="1"/>
      <c r="AD474" s="1"/>
      <c r="AE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</row>
    <row r="475" spans="1:69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Z475" s="1"/>
      <c r="AA475" s="1"/>
      <c r="AB475" s="1"/>
      <c r="AC475" s="1"/>
      <c r="AD475" s="1"/>
      <c r="AE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</row>
    <row r="476" spans="1:69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Z476" s="1"/>
      <c r="AA476" s="1"/>
      <c r="AB476" s="1"/>
      <c r="AC476" s="1"/>
      <c r="AD476" s="1"/>
      <c r="AE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</row>
    <row r="477" spans="1:69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Z477" s="1"/>
      <c r="AA477" s="1"/>
      <c r="AB477" s="1"/>
      <c r="AC477" s="1"/>
      <c r="AD477" s="1"/>
      <c r="AE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</row>
    <row r="478" spans="1:69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Z478" s="1"/>
      <c r="AA478" s="1"/>
      <c r="AB478" s="1"/>
      <c r="AC478" s="1"/>
      <c r="AD478" s="1"/>
      <c r="AE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</row>
    <row r="479" spans="1:69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Z479" s="1"/>
      <c r="AA479" s="1"/>
      <c r="AB479" s="1"/>
      <c r="AC479" s="1"/>
      <c r="AD479" s="1"/>
      <c r="AE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</row>
    <row r="480" spans="1:69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Z480" s="1"/>
      <c r="AA480" s="1"/>
      <c r="AB480" s="1"/>
      <c r="AC480" s="1"/>
      <c r="AD480" s="1"/>
      <c r="AE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</row>
    <row r="481" spans="1:69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Z481" s="1"/>
      <c r="AA481" s="1"/>
      <c r="AB481" s="1"/>
      <c r="AC481" s="1"/>
      <c r="AD481" s="1"/>
      <c r="AE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</row>
    <row r="482" spans="1:69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Z482" s="1"/>
      <c r="AA482" s="1"/>
      <c r="AB482" s="1"/>
      <c r="AC482" s="1"/>
      <c r="AD482" s="1"/>
      <c r="AE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</row>
    <row r="483" spans="1:69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Z483" s="1"/>
      <c r="AA483" s="1"/>
      <c r="AB483" s="1"/>
      <c r="AC483" s="1"/>
      <c r="AD483" s="1"/>
      <c r="AE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</row>
    <row r="484" spans="1:69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Z484" s="1"/>
      <c r="AA484" s="1"/>
      <c r="AB484" s="1"/>
      <c r="AC484" s="1"/>
      <c r="AD484" s="1"/>
      <c r="AE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</row>
    <row r="485" spans="1:69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Z485" s="1"/>
      <c r="AA485" s="1"/>
      <c r="AB485" s="1"/>
      <c r="AC485" s="1"/>
      <c r="AD485" s="1"/>
      <c r="AE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</row>
    <row r="486" spans="1:69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Z486" s="1"/>
      <c r="AA486" s="1"/>
      <c r="AB486" s="1"/>
      <c r="AC486" s="1"/>
      <c r="AD486" s="1"/>
      <c r="AE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</row>
    <row r="487" spans="1:69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Z487" s="1"/>
      <c r="AA487" s="1"/>
      <c r="AB487" s="1"/>
      <c r="AC487" s="1"/>
      <c r="AD487" s="1"/>
      <c r="AE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</row>
    <row r="488" spans="1:69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Z488" s="1"/>
      <c r="AA488" s="1"/>
      <c r="AB488" s="1"/>
      <c r="AC488" s="1"/>
      <c r="AD488" s="1"/>
      <c r="AE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</row>
    <row r="489" spans="1:69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Z489" s="1"/>
      <c r="AA489" s="1"/>
      <c r="AB489" s="1"/>
      <c r="AC489" s="1"/>
      <c r="AD489" s="1"/>
      <c r="AE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</row>
    <row r="490" spans="1:69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Z490" s="1"/>
      <c r="AA490" s="1"/>
      <c r="AB490" s="1"/>
      <c r="AC490" s="1"/>
      <c r="AD490" s="1"/>
      <c r="AE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</row>
    <row r="491" spans="1:69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Z491" s="1"/>
      <c r="AA491" s="1"/>
      <c r="AB491" s="1"/>
      <c r="AC491" s="1"/>
      <c r="AD491" s="1"/>
      <c r="AE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</row>
    <row r="492" spans="1:69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Z492" s="1"/>
      <c r="AA492" s="1"/>
      <c r="AB492" s="1"/>
      <c r="AC492" s="1"/>
      <c r="AD492" s="1"/>
      <c r="AE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</row>
    <row r="493" spans="1:69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Z493" s="1"/>
      <c r="AA493" s="1"/>
      <c r="AB493" s="1"/>
      <c r="AC493" s="1"/>
      <c r="AD493" s="1"/>
      <c r="AE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</row>
    <row r="494" spans="1:69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Z494" s="1"/>
      <c r="AA494" s="1"/>
      <c r="AB494" s="1"/>
      <c r="AC494" s="1"/>
      <c r="AD494" s="1"/>
      <c r="AE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</row>
    <row r="495" spans="1:69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Z495" s="1"/>
      <c r="AA495" s="1"/>
      <c r="AB495" s="1"/>
      <c r="AC495" s="1"/>
      <c r="AD495" s="1"/>
      <c r="AE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</row>
    <row r="496" spans="1:69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Z496" s="1"/>
      <c r="AA496" s="1"/>
      <c r="AB496" s="1"/>
      <c r="AC496" s="1"/>
      <c r="AD496" s="1"/>
      <c r="AE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</row>
    <row r="497" spans="1:69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Z497" s="1"/>
      <c r="AA497" s="1"/>
      <c r="AB497" s="1"/>
      <c r="AC497" s="1"/>
      <c r="AD497" s="1"/>
      <c r="AE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</row>
    <row r="498" spans="1:69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Z498" s="1"/>
      <c r="AA498" s="1"/>
      <c r="AB498" s="1"/>
      <c r="AC498" s="1"/>
      <c r="AD498" s="1"/>
      <c r="AE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</row>
    <row r="499" spans="1:69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Z499" s="1"/>
      <c r="AA499" s="1"/>
      <c r="AB499" s="1"/>
      <c r="AC499" s="1"/>
      <c r="AD499" s="1"/>
      <c r="AE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</row>
    <row r="500" spans="1:69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Z500" s="1"/>
      <c r="AA500" s="1"/>
      <c r="AB500" s="1"/>
      <c r="AC500" s="1"/>
      <c r="AD500" s="1"/>
      <c r="AE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</row>
    <row r="501" spans="1:69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Z501" s="1"/>
      <c r="AA501" s="1"/>
      <c r="AB501" s="1"/>
      <c r="AC501" s="1"/>
      <c r="AD501" s="1"/>
      <c r="AE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</row>
    <row r="502" spans="1:69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Z502" s="1"/>
      <c r="AA502" s="1"/>
      <c r="AB502" s="1"/>
      <c r="AC502" s="1"/>
      <c r="AD502" s="1"/>
      <c r="AE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</row>
    <row r="503" spans="1:69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Z503" s="1"/>
      <c r="AA503" s="1"/>
      <c r="AB503" s="1"/>
      <c r="AC503" s="1"/>
      <c r="AD503" s="1"/>
      <c r="AE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</row>
    <row r="504" spans="1:69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Z504" s="1"/>
      <c r="AA504" s="1"/>
      <c r="AB504" s="1"/>
      <c r="AC504" s="1"/>
      <c r="AD504" s="1"/>
      <c r="AE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</row>
    <row r="505" spans="1:69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Z505" s="1"/>
      <c r="AA505" s="1"/>
      <c r="AB505" s="1"/>
      <c r="AC505" s="1"/>
      <c r="AD505" s="1"/>
      <c r="AE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</row>
    <row r="506" spans="1:69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Z506" s="1"/>
      <c r="AA506" s="1"/>
      <c r="AB506" s="1"/>
      <c r="AC506" s="1"/>
      <c r="AD506" s="1"/>
      <c r="AE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</row>
    <row r="507" spans="1:69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Z507" s="1"/>
      <c r="AA507" s="1"/>
      <c r="AB507" s="1"/>
      <c r="AC507" s="1"/>
      <c r="AD507" s="1"/>
      <c r="AE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</row>
    <row r="508" spans="1:69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Z508" s="1"/>
      <c r="AA508" s="1"/>
      <c r="AB508" s="1"/>
      <c r="AC508" s="1"/>
      <c r="AD508" s="1"/>
      <c r="AE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</row>
    <row r="509" spans="1:69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Z509" s="1"/>
      <c r="AA509" s="1"/>
      <c r="AB509" s="1"/>
      <c r="AC509" s="1"/>
      <c r="AD509" s="1"/>
      <c r="AE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</row>
    <row r="510" spans="1:69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Z510" s="1"/>
      <c r="AA510" s="1"/>
      <c r="AB510" s="1"/>
      <c r="AC510" s="1"/>
      <c r="AD510" s="1"/>
      <c r="AE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</row>
    <row r="511" spans="1:69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Z511" s="1"/>
      <c r="AA511" s="1"/>
      <c r="AB511" s="1"/>
      <c r="AC511" s="1"/>
      <c r="AD511" s="1"/>
      <c r="AE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</row>
    <row r="512" spans="1:69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Z512" s="1"/>
      <c r="AA512" s="1"/>
      <c r="AB512" s="1"/>
      <c r="AC512" s="1"/>
      <c r="AD512" s="1"/>
      <c r="AE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</row>
    <row r="513" spans="1:69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Z513" s="1"/>
      <c r="AA513" s="1"/>
      <c r="AB513" s="1"/>
      <c r="AC513" s="1"/>
      <c r="AD513" s="1"/>
      <c r="AE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</row>
    <row r="514" spans="1:69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Z514" s="1"/>
      <c r="AA514" s="1"/>
      <c r="AB514" s="1"/>
      <c r="AC514" s="1"/>
      <c r="AD514" s="1"/>
      <c r="AE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</row>
    <row r="515" spans="1:69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Z515" s="1"/>
      <c r="AA515" s="1"/>
      <c r="AB515" s="1"/>
      <c r="AC515" s="1"/>
      <c r="AD515" s="1"/>
      <c r="AE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</row>
    <row r="516" spans="1:69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Z516" s="1"/>
      <c r="AA516" s="1"/>
      <c r="AB516" s="1"/>
      <c r="AC516" s="1"/>
      <c r="AD516" s="1"/>
      <c r="AE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</row>
    <row r="517" spans="1:69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Z517" s="1"/>
      <c r="AA517" s="1"/>
      <c r="AB517" s="1"/>
      <c r="AC517" s="1"/>
      <c r="AD517" s="1"/>
      <c r="AE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</row>
    <row r="518" spans="1:69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Z518" s="1"/>
      <c r="AA518" s="1"/>
      <c r="AB518" s="1"/>
      <c r="AC518" s="1"/>
      <c r="AD518" s="1"/>
      <c r="AE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</row>
    <row r="519" spans="1:69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Z519" s="1"/>
      <c r="AA519" s="1"/>
      <c r="AB519" s="1"/>
      <c r="AC519" s="1"/>
      <c r="AD519" s="1"/>
      <c r="AE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</row>
    <row r="520" spans="1:69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Z520" s="1"/>
      <c r="AA520" s="1"/>
      <c r="AB520" s="1"/>
      <c r="AC520" s="1"/>
      <c r="AD520" s="1"/>
      <c r="AE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</row>
    <row r="521" spans="1:69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Z521" s="1"/>
      <c r="AA521" s="1"/>
      <c r="AB521" s="1"/>
      <c r="AC521" s="1"/>
      <c r="AD521" s="1"/>
      <c r="AE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</row>
    <row r="522" spans="1:69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Z522" s="1"/>
      <c r="AA522" s="1"/>
      <c r="AB522" s="1"/>
      <c r="AC522" s="1"/>
      <c r="AD522" s="1"/>
      <c r="AE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</row>
    <row r="523" spans="1:69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Z523" s="1"/>
      <c r="AA523" s="1"/>
      <c r="AB523" s="1"/>
      <c r="AC523" s="1"/>
      <c r="AD523" s="1"/>
      <c r="AE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</row>
    <row r="524" spans="1:69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Z524" s="1"/>
      <c r="AA524" s="1"/>
      <c r="AB524" s="1"/>
      <c r="AC524" s="1"/>
      <c r="AD524" s="1"/>
      <c r="AE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</row>
    <row r="525" spans="1:69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Z525" s="1"/>
      <c r="AA525" s="1"/>
      <c r="AB525" s="1"/>
      <c r="AC525" s="1"/>
      <c r="AD525" s="1"/>
      <c r="AE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</row>
    <row r="526" spans="1:69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Z526" s="1"/>
      <c r="AA526" s="1"/>
      <c r="AB526" s="1"/>
      <c r="AC526" s="1"/>
      <c r="AD526" s="1"/>
      <c r="AE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</row>
    <row r="527" spans="1:69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Z527" s="1"/>
      <c r="AA527" s="1"/>
      <c r="AB527" s="1"/>
      <c r="AC527" s="1"/>
      <c r="AD527" s="1"/>
      <c r="AE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</row>
    <row r="528" spans="1:69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Z528" s="1"/>
      <c r="AA528" s="1"/>
      <c r="AB528" s="1"/>
      <c r="AC528" s="1"/>
      <c r="AD528" s="1"/>
      <c r="AE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</row>
    <row r="529" spans="1:69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Z529" s="1"/>
      <c r="AA529" s="1"/>
      <c r="AB529" s="1"/>
      <c r="AC529" s="1"/>
      <c r="AD529" s="1"/>
      <c r="AE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</row>
    <row r="530" spans="1:69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Z530" s="1"/>
      <c r="AA530" s="1"/>
      <c r="AB530" s="1"/>
      <c r="AC530" s="1"/>
      <c r="AD530" s="1"/>
      <c r="AE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</row>
    <row r="531" spans="1:69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Z531" s="1"/>
      <c r="AA531" s="1"/>
      <c r="AB531" s="1"/>
      <c r="AC531" s="1"/>
      <c r="AD531" s="1"/>
      <c r="AE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</row>
    <row r="532" spans="1:69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Z532" s="1"/>
      <c r="AA532" s="1"/>
      <c r="AB532" s="1"/>
      <c r="AC532" s="1"/>
      <c r="AD532" s="1"/>
      <c r="AE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</row>
    <row r="533" spans="1:69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Z533" s="1"/>
      <c r="AA533" s="1"/>
      <c r="AB533" s="1"/>
      <c r="AC533" s="1"/>
      <c r="AD533" s="1"/>
      <c r="AE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</row>
    <row r="534" spans="1:69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Z534" s="1"/>
      <c r="AA534" s="1"/>
      <c r="AB534" s="1"/>
      <c r="AC534" s="1"/>
      <c r="AD534" s="1"/>
      <c r="AE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</row>
    <row r="535" spans="1:69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Z535" s="1"/>
      <c r="AA535" s="1"/>
      <c r="AB535" s="1"/>
      <c r="AC535" s="1"/>
      <c r="AD535" s="1"/>
      <c r="AE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</row>
    <row r="536" spans="1:69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Z536" s="1"/>
      <c r="AA536" s="1"/>
      <c r="AB536" s="1"/>
      <c r="AC536" s="1"/>
      <c r="AD536" s="1"/>
      <c r="AE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</row>
    <row r="537" spans="1:69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Z537" s="1"/>
      <c r="AA537" s="1"/>
      <c r="AB537" s="1"/>
      <c r="AC537" s="1"/>
      <c r="AD537" s="1"/>
      <c r="AE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</row>
    <row r="538" spans="1:69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Z538" s="1"/>
      <c r="AA538" s="1"/>
      <c r="AB538" s="1"/>
      <c r="AC538" s="1"/>
      <c r="AD538" s="1"/>
      <c r="AE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</row>
    <row r="539" spans="1:69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Z539" s="1"/>
      <c r="AA539" s="1"/>
      <c r="AB539" s="1"/>
      <c r="AC539" s="1"/>
      <c r="AD539" s="1"/>
      <c r="AE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</row>
    <row r="540" spans="1:69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Z540" s="1"/>
      <c r="AA540" s="1"/>
      <c r="AB540" s="1"/>
      <c r="AC540" s="1"/>
      <c r="AD540" s="1"/>
      <c r="AE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</row>
    <row r="541" spans="1:69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Z541" s="1"/>
      <c r="AA541" s="1"/>
      <c r="AB541" s="1"/>
      <c r="AC541" s="1"/>
      <c r="AD541" s="1"/>
      <c r="AE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</row>
    <row r="542" spans="1:69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Z542" s="1"/>
      <c r="AA542" s="1"/>
      <c r="AB542" s="1"/>
      <c r="AC542" s="1"/>
      <c r="AD542" s="1"/>
      <c r="AE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</row>
    <row r="543" spans="1:69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Z543" s="1"/>
      <c r="AA543" s="1"/>
      <c r="AB543" s="1"/>
      <c r="AC543" s="1"/>
      <c r="AD543" s="1"/>
      <c r="AE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</row>
    <row r="544" spans="1:69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Z544" s="1"/>
      <c r="AA544" s="1"/>
      <c r="AB544" s="1"/>
      <c r="AC544" s="1"/>
      <c r="AD544" s="1"/>
      <c r="AE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</row>
    <row r="545" spans="1:69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Z545" s="1"/>
      <c r="AA545" s="1"/>
      <c r="AB545" s="1"/>
      <c r="AC545" s="1"/>
      <c r="AD545" s="1"/>
      <c r="AE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</row>
    <row r="546" spans="1:69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Z546" s="1"/>
      <c r="AA546" s="1"/>
      <c r="AB546" s="1"/>
      <c r="AC546" s="1"/>
      <c r="AD546" s="1"/>
      <c r="AE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</row>
    <row r="547" spans="1:69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Z547" s="1"/>
      <c r="AA547" s="1"/>
      <c r="AB547" s="1"/>
      <c r="AC547" s="1"/>
      <c r="AD547" s="1"/>
      <c r="AE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</row>
    <row r="548" spans="1:69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Z548" s="1"/>
      <c r="AA548" s="1"/>
      <c r="AB548" s="1"/>
      <c r="AC548" s="1"/>
      <c r="AD548" s="1"/>
      <c r="AE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</row>
    <row r="549" spans="1:69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Z549" s="1"/>
      <c r="AA549" s="1"/>
      <c r="AB549" s="1"/>
      <c r="AC549" s="1"/>
      <c r="AD549" s="1"/>
      <c r="AE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</row>
    <row r="550" spans="1:69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Z550" s="1"/>
      <c r="AA550" s="1"/>
      <c r="AB550" s="1"/>
      <c r="AC550" s="1"/>
      <c r="AD550" s="1"/>
      <c r="AE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</row>
    <row r="551" spans="1:69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Z551" s="1"/>
      <c r="AA551" s="1"/>
      <c r="AB551" s="1"/>
      <c r="AC551" s="1"/>
      <c r="AD551" s="1"/>
      <c r="AE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</row>
    <row r="552" spans="1:69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Z552" s="1"/>
      <c r="AA552" s="1"/>
      <c r="AB552" s="1"/>
      <c r="AC552" s="1"/>
      <c r="AD552" s="1"/>
      <c r="AE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</row>
    <row r="553" spans="1:69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Z553" s="1"/>
      <c r="AA553" s="1"/>
      <c r="AB553" s="1"/>
      <c r="AC553" s="1"/>
      <c r="AD553" s="1"/>
      <c r="AE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</row>
    <row r="554" spans="1:69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Z554" s="1"/>
      <c r="AA554" s="1"/>
      <c r="AB554" s="1"/>
      <c r="AC554" s="1"/>
      <c r="AD554" s="1"/>
      <c r="AE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</row>
    <row r="555" spans="1:69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Z555" s="1"/>
      <c r="AA555" s="1"/>
      <c r="AB555" s="1"/>
      <c r="AC555" s="1"/>
      <c r="AD555" s="1"/>
      <c r="AE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</row>
    <row r="556" spans="1:69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Z556" s="1"/>
      <c r="AA556" s="1"/>
      <c r="AB556" s="1"/>
      <c r="AC556" s="1"/>
      <c r="AD556" s="1"/>
      <c r="AE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</row>
    <row r="557" spans="1:69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Z557" s="1"/>
      <c r="AA557" s="1"/>
      <c r="AB557" s="1"/>
      <c r="AC557" s="1"/>
      <c r="AD557" s="1"/>
      <c r="AE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</row>
    <row r="558" spans="1:69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Z558" s="1"/>
      <c r="AA558" s="1"/>
      <c r="AB558" s="1"/>
      <c r="AC558" s="1"/>
      <c r="AD558" s="1"/>
      <c r="AE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</row>
    <row r="559" spans="1:69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Z559" s="1"/>
      <c r="AA559" s="1"/>
      <c r="AB559" s="1"/>
      <c r="AC559" s="1"/>
      <c r="AD559" s="1"/>
      <c r="AE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</row>
    <row r="560" spans="1:69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Z560" s="1"/>
      <c r="AA560" s="1"/>
      <c r="AB560" s="1"/>
      <c r="AC560" s="1"/>
      <c r="AD560" s="1"/>
      <c r="AE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</row>
    <row r="561" spans="1:69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Z561" s="1"/>
      <c r="AA561" s="1"/>
      <c r="AB561" s="1"/>
      <c r="AC561" s="1"/>
      <c r="AD561" s="1"/>
      <c r="AE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</row>
    <row r="562" spans="1:69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Z562" s="1"/>
      <c r="AA562" s="1"/>
      <c r="AB562" s="1"/>
      <c r="AC562" s="1"/>
      <c r="AD562" s="1"/>
      <c r="AE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</row>
    <row r="563" spans="1:69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Z563" s="1"/>
      <c r="AA563" s="1"/>
      <c r="AB563" s="1"/>
      <c r="AC563" s="1"/>
      <c r="AD563" s="1"/>
      <c r="AE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</row>
    <row r="564" spans="1:69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Z564" s="1"/>
      <c r="AA564" s="1"/>
      <c r="AB564" s="1"/>
      <c r="AC564" s="1"/>
      <c r="AD564" s="1"/>
      <c r="AE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</row>
    <row r="565" spans="1:69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Z565" s="1"/>
      <c r="AA565" s="1"/>
      <c r="AB565" s="1"/>
      <c r="AC565" s="1"/>
      <c r="AD565" s="1"/>
      <c r="AE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</row>
    <row r="566" spans="1:69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Z566" s="1"/>
      <c r="AA566" s="1"/>
      <c r="AB566" s="1"/>
      <c r="AC566" s="1"/>
      <c r="AD566" s="1"/>
      <c r="AE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</row>
    <row r="567" spans="1:69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Z567" s="1"/>
      <c r="AA567" s="1"/>
      <c r="AB567" s="1"/>
      <c r="AC567" s="1"/>
      <c r="AD567" s="1"/>
      <c r="AE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</row>
    <row r="568" spans="1:69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Z568" s="1"/>
      <c r="AA568" s="1"/>
      <c r="AB568" s="1"/>
      <c r="AC568" s="1"/>
      <c r="AD568" s="1"/>
      <c r="AE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</row>
    <row r="569" spans="1:69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Z569" s="1"/>
      <c r="AA569" s="1"/>
      <c r="AB569" s="1"/>
      <c r="AC569" s="1"/>
      <c r="AD569" s="1"/>
      <c r="AE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</row>
    <row r="570" spans="1:69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Z570" s="1"/>
      <c r="AA570" s="1"/>
      <c r="AB570" s="1"/>
      <c r="AC570" s="1"/>
      <c r="AD570" s="1"/>
      <c r="AE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</row>
    <row r="571" spans="1:69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Z571" s="1"/>
      <c r="AA571" s="1"/>
      <c r="AB571" s="1"/>
      <c r="AC571" s="1"/>
      <c r="AD571" s="1"/>
      <c r="AE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</row>
    <row r="572" spans="1:69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Z572" s="1"/>
      <c r="AA572" s="1"/>
      <c r="AB572" s="1"/>
      <c r="AC572" s="1"/>
      <c r="AD572" s="1"/>
      <c r="AE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</row>
    <row r="573" spans="1:69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Z573" s="1"/>
      <c r="AA573" s="1"/>
      <c r="AB573" s="1"/>
      <c r="AC573" s="1"/>
      <c r="AD573" s="1"/>
      <c r="AE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</row>
    <row r="574" spans="1:69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Z574" s="1"/>
      <c r="AA574" s="1"/>
      <c r="AB574" s="1"/>
      <c r="AC574" s="1"/>
      <c r="AD574" s="1"/>
      <c r="AE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</row>
    <row r="575" spans="1:69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Z575" s="1"/>
      <c r="AA575" s="1"/>
      <c r="AB575" s="1"/>
      <c r="AC575" s="1"/>
      <c r="AD575" s="1"/>
      <c r="AE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</row>
    <row r="576" spans="1:69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Z576" s="1"/>
      <c r="AA576" s="1"/>
      <c r="AB576" s="1"/>
      <c r="AC576" s="1"/>
      <c r="AD576" s="1"/>
      <c r="AE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</row>
    <row r="577" spans="1:69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Z577" s="1"/>
      <c r="AA577" s="1"/>
      <c r="AB577" s="1"/>
      <c r="AC577" s="1"/>
      <c r="AD577" s="1"/>
      <c r="AE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</row>
    <row r="578" spans="1:69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Z578" s="1"/>
      <c r="AA578" s="1"/>
      <c r="AB578" s="1"/>
      <c r="AC578" s="1"/>
      <c r="AD578" s="1"/>
      <c r="AE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</row>
    <row r="579" spans="1:69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Z579" s="1"/>
      <c r="AA579" s="1"/>
      <c r="AB579" s="1"/>
      <c r="AC579" s="1"/>
      <c r="AD579" s="1"/>
      <c r="AE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</row>
    <row r="580" spans="1:69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Z580" s="1"/>
      <c r="AA580" s="1"/>
      <c r="AB580" s="1"/>
      <c r="AC580" s="1"/>
      <c r="AD580" s="1"/>
      <c r="AE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</row>
    <row r="581" spans="1:69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Z581" s="1"/>
      <c r="AA581" s="1"/>
      <c r="AB581" s="1"/>
      <c r="AC581" s="1"/>
      <c r="AD581" s="1"/>
      <c r="AE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</row>
    <row r="582" spans="1:69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Z582" s="1"/>
      <c r="AA582" s="1"/>
      <c r="AB582" s="1"/>
      <c r="AC582" s="1"/>
      <c r="AD582" s="1"/>
      <c r="AE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</row>
    <row r="583" spans="1:69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Z583" s="1"/>
      <c r="AA583" s="1"/>
      <c r="AB583" s="1"/>
      <c r="AC583" s="1"/>
      <c r="AD583" s="1"/>
      <c r="AE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</row>
    <row r="584" spans="1:69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Z584" s="1"/>
      <c r="AA584" s="1"/>
      <c r="AB584" s="1"/>
      <c r="AC584" s="1"/>
      <c r="AD584" s="1"/>
      <c r="AE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</row>
    <row r="585" spans="1:69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Z585" s="1"/>
      <c r="AA585" s="1"/>
      <c r="AB585" s="1"/>
      <c r="AC585" s="1"/>
      <c r="AD585" s="1"/>
      <c r="AE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</row>
    <row r="586" spans="1:69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Z586" s="1"/>
      <c r="AA586" s="1"/>
      <c r="AB586" s="1"/>
      <c r="AC586" s="1"/>
      <c r="AD586" s="1"/>
      <c r="AE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</row>
    <row r="587" spans="1:69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Z587" s="1"/>
      <c r="AA587" s="1"/>
      <c r="AB587" s="1"/>
      <c r="AC587" s="1"/>
      <c r="AD587" s="1"/>
      <c r="AE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</row>
    <row r="588" spans="1:69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Z588" s="1"/>
      <c r="AA588" s="1"/>
      <c r="AB588" s="1"/>
      <c r="AC588" s="1"/>
      <c r="AD588" s="1"/>
      <c r="AE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</row>
    <row r="589" spans="1:69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Z589" s="1"/>
      <c r="AA589" s="1"/>
      <c r="AB589" s="1"/>
      <c r="AC589" s="1"/>
      <c r="AD589" s="1"/>
      <c r="AE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</row>
    <row r="590" spans="1:69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Z590" s="1"/>
      <c r="AA590" s="1"/>
      <c r="AB590" s="1"/>
      <c r="AC590" s="1"/>
      <c r="AD590" s="1"/>
      <c r="AE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</row>
    <row r="591" spans="1:69" x14ac:dyDescent="0.35">
      <c r="A591" s="1"/>
      <c r="B591" s="1"/>
      <c r="C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</row>
    <row r="592" spans="1:69" x14ac:dyDescent="0.35">
      <c r="A592" s="1"/>
      <c r="B592" s="1"/>
      <c r="C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</row>
    <row r="593" spans="1:69" x14ac:dyDescent="0.35">
      <c r="A593" s="1"/>
      <c r="B593" s="1"/>
      <c r="C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</row>
    <row r="594" spans="1:69" x14ac:dyDescent="0.35">
      <c r="A594" s="1"/>
      <c r="B594" s="1"/>
      <c r="C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</row>
    <row r="595" spans="1:69" x14ac:dyDescent="0.35">
      <c r="A595" s="1"/>
      <c r="B595" s="1"/>
      <c r="C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</row>
    <row r="596" spans="1:69" x14ac:dyDescent="0.35">
      <c r="A596" s="1"/>
      <c r="B596" s="1"/>
      <c r="C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</row>
    <row r="597" spans="1:69" x14ac:dyDescent="0.35">
      <c r="A597" s="1"/>
      <c r="B597" s="1"/>
      <c r="C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</row>
    <row r="598" spans="1:69" x14ac:dyDescent="0.35">
      <c r="A598" s="1"/>
      <c r="B598" s="1"/>
      <c r="C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</row>
    <row r="599" spans="1:69" x14ac:dyDescent="0.35">
      <c r="A599" s="1"/>
      <c r="B599" s="1"/>
      <c r="C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</row>
    <row r="600" spans="1:69" x14ac:dyDescent="0.35">
      <c r="A600" s="1"/>
      <c r="B600" s="1"/>
      <c r="C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</row>
    <row r="601" spans="1:69" x14ac:dyDescent="0.35">
      <c r="A601" s="1"/>
      <c r="B601" s="1"/>
      <c r="C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</row>
    <row r="602" spans="1:69" x14ac:dyDescent="0.35">
      <c r="A602" s="1"/>
      <c r="B602" s="1"/>
      <c r="C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</row>
    <row r="603" spans="1:69" x14ac:dyDescent="0.35">
      <c r="A603" s="1"/>
      <c r="B603" s="1"/>
      <c r="C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</row>
    <row r="604" spans="1:69" x14ac:dyDescent="0.35">
      <c r="A604" s="1"/>
      <c r="B604" s="1"/>
      <c r="C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</row>
    <row r="605" spans="1:69" x14ac:dyDescent="0.35">
      <c r="A605" s="1"/>
      <c r="B605" s="1"/>
      <c r="C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</row>
    <row r="606" spans="1:69" x14ac:dyDescent="0.35">
      <c r="A606" s="1"/>
      <c r="B606" s="1"/>
      <c r="C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</row>
    <row r="607" spans="1:69" x14ac:dyDescent="0.35">
      <c r="A607" s="1"/>
      <c r="B607" s="1"/>
      <c r="C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</row>
    <row r="608" spans="1:69" x14ac:dyDescent="0.35">
      <c r="A608" s="1"/>
      <c r="B608" s="1"/>
      <c r="C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</row>
    <row r="609" spans="1:69" x14ac:dyDescent="0.35">
      <c r="A609" s="1"/>
      <c r="B609" s="1"/>
      <c r="C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</row>
    <row r="610" spans="1:69" x14ac:dyDescent="0.35">
      <c r="A610" s="1"/>
      <c r="B610" s="1"/>
      <c r="C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</row>
    <row r="611" spans="1:69" x14ac:dyDescent="0.35">
      <c r="A611" s="1"/>
      <c r="B611" s="1"/>
      <c r="C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</row>
    <row r="612" spans="1:69" x14ac:dyDescent="0.35">
      <c r="A612" s="1"/>
      <c r="B612" s="1"/>
      <c r="C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</row>
    <row r="613" spans="1:69" x14ac:dyDescent="0.35">
      <c r="A613" s="1"/>
      <c r="B613" s="1"/>
      <c r="C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</row>
    <row r="614" spans="1:69" x14ac:dyDescent="0.35">
      <c r="A614" s="1"/>
      <c r="B614" s="1"/>
      <c r="C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</row>
    <row r="615" spans="1:69" x14ac:dyDescent="0.35">
      <c r="A615" s="1"/>
      <c r="B615" s="1"/>
      <c r="C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</row>
    <row r="616" spans="1:69" x14ac:dyDescent="0.35">
      <c r="A616" s="1"/>
      <c r="B616" s="1"/>
      <c r="C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</row>
    <row r="617" spans="1:69" x14ac:dyDescent="0.35">
      <c r="A617" s="1"/>
      <c r="B617" s="1"/>
      <c r="C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</row>
    <row r="618" spans="1:69" x14ac:dyDescent="0.35">
      <c r="A618" s="1"/>
      <c r="B618" s="1"/>
      <c r="C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</row>
    <row r="619" spans="1:69" x14ac:dyDescent="0.35">
      <c r="A619" s="1"/>
      <c r="B619" s="1"/>
      <c r="C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</row>
    <row r="620" spans="1:69" x14ac:dyDescent="0.35">
      <c r="A620" s="1"/>
      <c r="B620" s="1"/>
      <c r="C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</row>
    <row r="621" spans="1:69" x14ac:dyDescent="0.35">
      <c r="A621" s="1"/>
      <c r="B621" s="1"/>
      <c r="C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</row>
    <row r="622" spans="1:69" x14ac:dyDescent="0.35">
      <c r="A622" s="1"/>
      <c r="B622" s="1"/>
      <c r="C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</row>
    <row r="623" spans="1:69" x14ac:dyDescent="0.35">
      <c r="A623" s="1"/>
      <c r="B623" s="1"/>
      <c r="C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</row>
    <row r="624" spans="1:69" x14ac:dyDescent="0.35">
      <c r="A624" s="1"/>
      <c r="B624" s="1"/>
      <c r="C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</row>
    <row r="625" spans="1:69" x14ac:dyDescent="0.35">
      <c r="A625" s="1"/>
      <c r="B625" s="1"/>
      <c r="C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</row>
    <row r="626" spans="1:69" x14ac:dyDescent="0.35">
      <c r="A626" s="1"/>
      <c r="B626" s="1"/>
      <c r="C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</row>
    <row r="627" spans="1:69" x14ac:dyDescent="0.35">
      <c r="A627" s="1"/>
      <c r="B627" s="1"/>
      <c r="C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</row>
    <row r="628" spans="1:69" x14ac:dyDescent="0.35">
      <c r="A628" s="1"/>
      <c r="B628" s="1"/>
      <c r="C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</row>
    <row r="629" spans="1:69" x14ac:dyDescent="0.35">
      <c r="A629" s="1"/>
      <c r="B629" s="1"/>
      <c r="C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</row>
    <row r="630" spans="1:69" x14ac:dyDescent="0.35">
      <c r="A630" s="1"/>
      <c r="B630" s="1"/>
      <c r="C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</row>
    <row r="631" spans="1:69" x14ac:dyDescent="0.35">
      <c r="A631" s="1"/>
      <c r="B631" s="1"/>
      <c r="C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</row>
    <row r="632" spans="1:69" x14ac:dyDescent="0.35">
      <c r="A632" s="1"/>
      <c r="B632" s="1"/>
      <c r="C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</row>
    <row r="633" spans="1:69" x14ac:dyDescent="0.35">
      <c r="A633" s="1"/>
      <c r="B633" s="1"/>
      <c r="C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</row>
    <row r="634" spans="1:69" x14ac:dyDescent="0.35">
      <c r="A634" s="1"/>
      <c r="B634" s="1"/>
      <c r="C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</row>
    <row r="635" spans="1:69" x14ac:dyDescent="0.35">
      <c r="A635" s="1"/>
      <c r="B635" s="1"/>
      <c r="C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</row>
    <row r="636" spans="1:69" x14ac:dyDescent="0.35">
      <c r="A636" s="1"/>
      <c r="B636" s="1"/>
      <c r="C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</row>
    <row r="637" spans="1:69" x14ac:dyDescent="0.35">
      <c r="A637" s="1"/>
      <c r="B637" s="1"/>
      <c r="C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</row>
    <row r="638" spans="1:69" x14ac:dyDescent="0.35">
      <c r="A638" s="1"/>
      <c r="B638" s="1"/>
      <c r="C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</row>
    <row r="639" spans="1:69" x14ac:dyDescent="0.35">
      <c r="A639" s="1"/>
      <c r="B639" s="1"/>
      <c r="C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</row>
    <row r="640" spans="1:69" x14ac:dyDescent="0.35">
      <c r="A640" s="1"/>
      <c r="B640" s="1"/>
      <c r="C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</row>
    <row r="641" spans="1:69" x14ac:dyDescent="0.35">
      <c r="A641" s="1"/>
      <c r="B641" s="1"/>
      <c r="C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</row>
    <row r="642" spans="1:69" x14ac:dyDescent="0.35">
      <c r="A642" s="1"/>
      <c r="B642" s="1"/>
      <c r="C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</row>
    <row r="643" spans="1:69" x14ac:dyDescent="0.35">
      <c r="A643" s="1"/>
      <c r="B643" s="1"/>
      <c r="C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</row>
    <row r="644" spans="1:69" x14ac:dyDescent="0.35">
      <c r="A644" s="1"/>
      <c r="B644" s="1"/>
      <c r="C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</row>
    <row r="645" spans="1:69" x14ac:dyDescent="0.35">
      <c r="A645" s="1"/>
      <c r="B645" s="1"/>
      <c r="C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</row>
    <row r="646" spans="1:69" x14ac:dyDescent="0.35">
      <c r="A646" s="1"/>
      <c r="B646" s="1"/>
      <c r="C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</row>
    <row r="647" spans="1:69" x14ac:dyDescent="0.35">
      <c r="A647" s="1"/>
      <c r="B647" s="1"/>
      <c r="C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</row>
    <row r="648" spans="1:69" x14ac:dyDescent="0.35">
      <c r="A648" s="1"/>
      <c r="B648" s="1"/>
      <c r="C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</row>
    <row r="649" spans="1:69" x14ac:dyDescent="0.35">
      <c r="A649" s="1"/>
      <c r="B649" s="1"/>
      <c r="C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</row>
    <row r="650" spans="1:69" x14ac:dyDescent="0.35">
      <c r="A650" s="1"/>
      <c r="B650" s="1"/>
      <c r="C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</row>
    <row r="651" spans="1:69" x14ac:dyDescent="0.35">
      <c r="A651" s="1"/>
      <c r="B651" s="1"/>
      <c r="C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</row>
    <row r="652" spans="1:69" x14ac:dyDescent="0.35">
      <c r="A652" s="1"/>
      <c r="B652" s="1"/>
      <c r="C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</row>
    <row r="653" spans="1:69" x14ac:dyDescent="0.35">
      <c r="A653" s="1"/>
      <c r="B653" s="1"/>
      <c r="C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</row>
    <row r="654" spans="1:69" x14ac:dyDescent="0.35">
      <c r="A654" s="1"/>
      <c r="B654" s="1"/>
      <c r="C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</row>
    <row r="655" spans="1:69" x14ac:dyDescent="0.35">
      <c r="A655" s="1"/>
      <c r="B655" s="1"/>
      <c r="C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</row>
    <row r="656" spans="1:69" x14ac:dyDescent="0.35">
      <c r="A656" s="1"/>
      <c r="B656" s="1"/>
      <c r="C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</row>
    <row r="657" spans="1:69" x14ac:dyDescent="0.35">
      <c r="A657" s="1"/>
      <c r="B657" s="1"/>
      <c r="C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</row>
    <row r="658" spans="1:69" x14ac:dyDescent="0.35">
      <c r="A658" s="1"/>
      <c r="B658" s="1"/>
      <c r="C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</row>
    <row r="659" spans="1:69" x14ac:dyDescent="0.35">
      <c r="A659" s="1"/>
      <c r="B659" s="1"/>
      <c r="C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</row>
    <row r="660" spans="1:69" x14ac:dyDescent="0.35">
      <c r="A660" s="1"/>
      <c r="B660" s="1"/>
      <c r="C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</row>
    <row r="661" spans="1:69" x14ac:dyDescent="0.35">
      <c r="A661" s="1"/>
      <c r="B661" s="1"/>
      <c r="C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</row>
    <row r="662" spans="1:69" x14ac:dyDescent="0.35">
      <c r="A662" s="1"/>
      <c r="B662" s="1"/>
      <c r="C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</row>
    <row r="663" spans="1:69" x14ac:dyDescent="0.35">
      <c r="A663" s="1"/>
      <c r="B663" s="1"/>
      <c r="C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</row>
    <row r="664" spans="1:69" x14ac:dyDescent="0.35">
      <c r="A664" s="1"/>
      <c r="B664" s="1"/>
      <c r="C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</row>
    <row r="665" spans="1:69" x14ac:dyDescent="0.35">
      <c r="A665" s="1"/>
      <c r="B665" s="1"/>
      <c r="C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</row>
    <row r="666" spans="1:69" x14ac:dyDescent="0.35">
      <c r="A666" s="1"/>
      <c r="B666" s="1"/>
      <c r="C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</row>
    <row r="667" spans="1:69" x14ac:dyDescent="0.35">
      <c r="A667" s="1"/>
      <c r="B667" s="1"/>
      <c r="C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</row>
    <row r="668" spans="1:69" x14ac:dyDescent="0.35">
      <c r="A668" s="1"/>
      <c r="B668" s="1"/>
      <c r="C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</row>
    <row r="669" spans="1:69" x14ac:dyDescent="0.35">
      <c r="A669" s="1"/>
      <c r="B669" s="1"/>
      <c r="C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</row>
    <row r="670" spans="1:69" x14ac:dyDescent="0.35">
      <c r="A670" s="1"/>
      <c r="B670" s="1"/>
      <c r="C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</row>
    <row r="671" spans="1:69" x14ac:dyDescent="0.35">
      <c r="A671" s="1"/>
      <c r="B671" s="1"/>
      <c r="C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</row>
    <row r="672" spans="1:69" x14ac:dyDescent="0.35">
      <c r="A672" s="1"/>
      <c r="B672" s="1"/>
      <c r="C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</row>
    <row r="673" spans="1:69" x14ac:dyDescent="0.35">
      <c r="A673" s="1"/>
      <c r="B673" s="1"/>
      <c r="C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</row>
    <row r="674" spans="1:69" x14ac:dyDescent="0.35">
      <c r="A674" s="1"/>
      <c r="B674" s="1"/>
      <c r="C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</row>
    <row r="675" spans="1:69" x14ac:dyDescent="0.35">
      <c r="A675" s="1"/>
      <c r="B675" s="1"/>
      <c r="C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</row>
    <row r="676" spans="1:69" x14ac:dyDescent="0.35">
      <c r="A676" s="1"/>
      <c r="B676" s="1"/>
      <c r="C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</row>
    <row r="677" spans="1:69" x14ac:dyDescent="0.35">
      <c r="A677" s="1"/>
      <c r="B677" s="1"/>
      <c r="C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</row>
    <row r="678" spans="1:69" x14ac:dyDescent="0.35">
      <c r="A678" s="1"/>
      <c r="B678" s="1"/>
      <c r="C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</row>
    <row r="679" spans="1:69" x14ac:dyDescent="0.35">
      <c r="A679" s="1"/>
      <c r="B679" s="1"/>
      <c r="C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</row>
    <row r="680" spans="1:69" x14ac:dyDescent="0.35">
      <c r="A680" s="1"/>
      <c r="B680" s="1"/>
      <c r="C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</row>
    <row r="681" spans="1:69" x14ac:dyDescent="0.35">
      <c r="A681" s="1"/>
      <c r="B681" s="1"/>
      <c r="C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</row>
    <row r="682" spans="1:69" x14ac:dyDescent="0.35">
      <c r="A682" s="1"/>
      <c r="B682" s="1"/>
      <c r="C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</row>
    <row r="683" spans="1:69" x14ac:dyDescent="0.35">
      <c r="A683" s="1"/>
      <c r="B683" s="1"/>
      <c r="C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</row>
    <row r="684" spans="1:69" x14ac:dyDescent="0.35">
      <c r="A684" s="1"/>
      <c r="B684" s="1"/>
      <c r="C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</row>
    <row r="685" spans="1:69" x14ac:dyDescent="0.35">
      <c r="A685" s="1"/>
      <c r="B685" s="1"/>
      <c r="C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</row>
    <row r="686" spans="1:69" x14ac:dyDescent="0.35">
      <c r="A686" s="1"/>
      <c r="B686" s="1"/>
      <c r="C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</row>
    <row r="687" spans="1:69" x14ac:dyDescent="0.35">
      <c r="A687" s="1"/>
      <c r="B687" s="1"/>
      <c r="C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</row>
    <row r="688" spans="1:69" x14ac:dyDescent="0.35">
      <c r="A688" s="1"/>
      <c r="B688" s="1"/>
      <c r="C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</row>
    <row r="689" spans="1:69" x14ac:dyDescent="0.35">
      <c r="A689" s="1"/>
      <c r="B689" s="1"/>
      <c r="C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</row>
    <row r="690" spans="1:69" x14ac:dyDescent="0.35">
      <c r="A690" s="1"/>
      <c r="B690" s="1"/>
      <c r="C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</row>
    <row r="691" spans="1:69" x14ac:dyDescent="0.35">
      <c r="A691" s="1"/>
      <c r="B691" s="1"/>
      <c r="C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</row>
    <row r="692" spans="1:69" x14ac:dyDescent="0.35">
      <c r="A692" s="1"/>
      <c r="B692" s="1"/>
      <c r="C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</row>
    <row r="693" spans="1:69" x14ac:dyDescent="0.35">
      <c r="A693" s="1"/>
      <c r="B693" s="1"/>
      <c r="C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</row>
    <row r="694" spans="1:69" x14ac:dyDescent="0.35">
      <c r="A694" s="1"/>
      <c r="B694" s="1"/>
      <c r="C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</row>
    <row r="695" spans="1:69" x14ac:dyDescent="0.35">
      <c r="A695" s="1"/>
      <c r="B695" s="1"/>
      <c r="C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</row>
    <row r="696" spans="1:69" x14ac:dyDescent="0.35">
      <c r="A696" s="1"/>
      <c r="B696" s="1"/>
      <c r="C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</row>
    <row r="697" spans="1:69" x14ac:dyDescent="0.35">
      <c r="A697" s="1"/>
      <c r="B697" s="1"/>
      <c r="C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</row>
    <row r="698" spans="1:69" x14ac:dyDescent="0.35">
      <c r="A698" s="1"/>
      <c r="B698" s="1"/>
      <c r="C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</row>
    <row r="699" spans="1:69" x14ac:dyDescent="0.35">
      <c r="A699" s="1"/>
      <c r="B699" s="1"/>
      <c r="C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</row>
    <row r="700" spans="1:69" x14ac:dyDescent="0.35">
      <c r="A700" s="1"/>
      <c r="B700" s="1"/>
      <c r="C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</row>
    <row r="701" spans="1:69" x14ac:dyDescent="0.35">
      <c r="A701" s="1"/>
      <c r="B701" s="1"/>
      <c r="C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</row>
    <row r="702" spans="1:69" x14ac:dyDescent="0.35">
      <c r="A702" s="1"/>
      <c r="B702" s="1"/>
      <c r="C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</row>
    <row r="703" spans="1:69" x14ac:dyDescent="0.35">
      <c r="A703" s="1"/>
      <c r="B703" s="1"/>
      <c r="C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</row>
    <row r="704" spans="1:69" x14ac:dyDescent="0.35">
      <c r="A704" s="1"/>
      <c r="B704" s="1"/>
      <c r="C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</row>
    <row r="705" spans="1:69" x14ac:dyDescent="0.35">
      <c r="A705" s="1"/>
      <c r="B705" s="1"/>
      <c r="C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</row>
    <row r="706" spans="1:69" x14ac:dyDescent="0.35">
      <c r="A706" s="1"/>
      <c r="B706" s="1"/>
      <c r="C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</row>
    <row r="707" spans="1:69" x14ac:dyDescent="0.35">
      <c r="A707" s="1"/>
      <c r="B707" s="1"/>
      <c r="C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</row>
    <row r="708" spans="1:69" x14ac:dyDescent="0.35">
      <c r="A708" s="1"/>
      <c r="B708" s="1"/>
      <c r="C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</row>
    <row r="709" spans="1:69" x14ac:dyDescent="0.35">
      <c r="A709" s="1"/>
      <c r="B709" s="1"/>
      <c r="C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</row>
    <row r="710" spans="1:69" x14ac:dyDescent="0.35">
      <c r="A710" s="1"/>
      <c r="B710" s="1"/>
      <c r="C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</row>
    <row r="711" spans="1:69" x14ac:dyDescent="0.35">
      <c r="A711" s="1"/>
      <c r="B711" s="1"/>
      <c r="C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</row>
    <row r="712" spans="1:69" x14ac:dyDescent="0.35">
      <c r="A712" s="1"/>
      <c r="B712" s="1"/>
      <c r="C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</row>
    <row r="713" spans="1:69" x14ac:dyDescent="0.35">
      <c r="A713" s="1"/>
      <c r="B713" s="1"/>
      <c r="C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</row>
    <row r="714" spans="1:69" x14ac:dyDescent="0.35">
      <c r="A714" s="1"/>
      <c r="B714" s="1"/>
      <c r="C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</row>
    <row r="715" spans="1:69" x14ac:dyDescent="0.35">
      <c r="A715" s="1"/>
      <c r="B715" s="1"/>
      <c r="C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</row>
    <row r="716" spans="1:69" x14ac:dyDescent="0.35">
      <c r="A716" s="1"/>
      <c r="B716" s="1"/>
      <c r="C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</row>
    <row r="717" spans="1:69" x14ac:dyDescent="0.35">
      <c r="A717" s="1"/>
      <c r="B717" s="1"/>
      <c r="C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</row>
    <row r="718" spans="1:69" x14ac:dyDescent="0.35">
      <c r="A718" s="1"/>
      <c r="B718" s="1"/>
      <c r="C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</row>
    <row r="719" spans="1:69" x14ac:dyDescent="0.35">
      <c r="A719" s="1"/>
      <c r="B719" s="1"/>
      <c r="C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</row>
    <row r="720" spans="1:69" x14ac:dyDescent="0.35">
      <c r="A720" s="1"/>
      <c r="B720" s="1"/>
      <c r="C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</row>
    <row r="721" spans="1:69" x14ac:dyDescent="0.35">
      <c r="A721" s="1"/>
      <c r="B721" s="1"/>
      <c r="C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</row>
    <row r="722" spans="1:69" x14ac:dyDescent="0.35">
      <c r="A722" s="1"/>
      <c r="B722" s="1"/>
      <c r="C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</row>
    <row r="723" spans="1:69" x14ac:dyDescent="0.35">
      <c r="A723" s="1"/>
      <c r="B723" s="1"/>
      <c r="C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</row>
    <row r="724" spans="1:69" x14ac:dyDescent="0.35">
      <c r="A724" s="1"/>
      <c r="B724" s="1"/>
      <c r="C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</row>
    <row r="725" spans="1:69" x14ac:dyDescent="0.35">
      <c r="A725" s="1"/>
      <c r="B725" s="1"/>
      <c r="C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</row>
    <row r="726" spans="1:69" x14ac:dyDescent="0.35">
      <c r="A726" s="1"/>
      <c r="B726" s="1"/>
      <c r="C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</row>
    <row r="727" spans="1:69" x14ac:dyDescent="0.35">
      <c r="A727" s="1"/>
      <c r="B727" s="1"/>
      <c r="C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</row>
    <row r="728" spans="1:69" x14ac:dyDescent="0.35">
      <c r="A728" s="1"/>
      <c r="B728" s="1"/>
      <c r="C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</row>
    <row r="729" spans="1:69" x14ac:dyDescent="0.35">
      <c r="A729" s="1"/>
      <c r="B729" s="1"/>
      <c r="C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</row>
    <row r="730" spans="1:69" x14ac:dyDescent="0.35">
      <c r="A730" s="1"/>
      <c r="B730" s="1"/>
      <c r="C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</row>
    <row r="731" spans="1:69" x14ac:dyDescent="0.35">
      <c r="A731" s="1"/>
      <c r="B731" s="1"/>
      <c r="C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</row>
    <row r="732" spans="1:69" x14ac:dyDescent="0.35">
      <c r="A732" s="1"/>
      <c r="B732" s="1"/>
      <c r="C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</row>
    <row r="733" spans="1:69" x14ac:dyDescent="0.35">
      <c r="A733" s="1"/>
      <c r="B733" s="1"/>
      <c r="C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</row>
    <row r="734" spans="1:69" x14ac:dyDescent="0.35">
      <c r="A734" s="1"/>
      <c r="B734" s="1"/>
      <c r="C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</row>
    <row r="735" spans="1:69" x14ac:dyDescent="0.35">
      <c r="A735" s="1"/>
      <c r="B735" s="1"/>
      <c r="C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</row>
    <row r="736" spans="1:69" x14ac:dyDescent="0.35">
      <c r="A736" s="1"/>
      <c r="B736" s="1"/>
      <c r="C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</row>
    <row r="737" spans="1:69" x14ac:dyDescent="0.35">
      <c r="A737" s="1"/>
      <c r="B737" s="1"/>
      <c r="C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</row>
    <row r="738" spans="1:69" x14ac:dyDescent="0.35">
      <c r="A738" s="1"/>
      <c r="B738" s="1"/>
      <c r="C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</row>
    <row r="739" spans="1:69" x14ac:dyDescent="0.35">
      <c r="A739" s="1"/>
      <c r="B739" s="1"/>
      <c r="C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</row>
    <row r="740" spans="1:69" x14ac:dyDescent="0.35">
      <c r="A740" s="1"/>
      <c r="B740" s="1"/>
      <c r="C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</row>
    <row r="741" spans="1:69" x14ac:dyDescent="0.35">
      <c r="A741" s="1"/>
      <c r="B741" s="1"/>
      <c r="C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</row>
    <row r="742" spans="1:69" x14ac:dyDescent="0.35">
      <c r="A742" s="1"/>
      <c r="B742" s="1"/>
      <c r="C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</row>
    <row r="743" spans="1:69" x14ac:dyDescent="0.35">
      <c r="A743" s="1"/>
      <c r="B743" s="1"/>
      <c r="C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</row>
    <row r="744" spans="1:69" x14ac:dyDescent="0.35">
      <c r="A744" s="1"/>
      <c r="B744" s="1"/>
      <c r="C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</row>
    <row r="745" spans="1:69" x14ac:dyDescent="0.35">
      <c r="A745" s="1"/>
      <c r="B745" s="1"/>
      <c r="C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</row>
    <row r="746" spans="1:69" x14ac:dyDescent="0.35">
      <c r="A746" s="1"/>
      <c r="B746" s="1"/>
      <c r="C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</row>
    <row r="747" spans="1:69" x14ac:dyDescent="0.35">
      <c r="A747" s="1"/>
      <c r="B747" s="1"/>
      <c r="C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</row>
    <row r="748" spans="1:69" x14ac:dyDescent="0.35">
      <c r="A748" s="1"/>
      <c r="B748" s="1"/>
      <c r="C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</row>
    <row r="749" spans="1:69" x14ac:dyDescent="0.35">
      <c r="A749" s="1"/>
      <c r="B749" s="1"/>
      <c r="C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</row>
    <row r="750" spans="1:69" x14ac:dyDescent="0.35">
      <c r="A750" s="1"/>
      <c r="B750" s="1"/>
      <c r="C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</row>
    <row r="751" spans="1:69" x14ac:dyDescent="0.35">
      <c r="A751" s="1"/>
      <c r="B751" s="1"/>
      <c r="C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</row>
    <row r="752" spans="1:69" x14ac:dyDescent="0.35">
      <c r="A752" s="1"/>
      <c r="B752" s="1"/>
      <c r="C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</row>
    <row r="753" spans="1:69" x14ac:dyDescent="0.35">
      <c r="A753" s="1"/>
      <c r="B753" s="1"/>
      <c r="C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</row>
    <row r="754" spans="1:69" x14ac:dyDescent="0.35">
      <c r="A754" s="1"/>
      <c r="B754" s="1"/>
      <c r="C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</row>
    <row r="755" spans="1:69" x14ac:dyDescent="0.35">
      <c r="A755" s="1"/>
      <c r="B755" s="1"/>
      <c r="C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</row>
    <row r="756" spans="1:69" x14ac:dyDescent="0.35">
      <c r="A756" s="1"/>
      <c r="B756" s="1"/>
      <c r="C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</row>
    <row r="757" spans="1:69" x14ac:dyDescent="0.35">
      <c r="A757" s="1"/>
      <c r="B757" s="1"/>
      <c r="C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</row>
    <row r="758" spans="1:69" x14ac:dyDescent="0.35">
      <c r="A758" s="1"/>
      <c r="B758" s="1"/>
      <c r="C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</row>
    <row r="759" spans="1:69" x14ac:dyDescent="0.35">
      <c r="A759" s="1"/>
      <c r="B759" s="1"/>
      <c r="C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</row>
    <row r="760" spans="1:69" x14ac:dyDescent="0.35">
      <c r="A760" s="1"/>
      <c r="B760" s="1"/>
      <c r="C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</row>
    <row r="761" spans="1:69" x14ac:dyDescent="0.35">
      <c r="A761" s="1"/>
      <c r="B761" s="1"/>
      <c r="C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</row>
    <row r="762" spans="1:69" x14ac:dyDescent="0.35">
      <c r="A762" s="1"/>
      <c r="B762" s="1"/>
      <c r="C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</row>
    <row r="763" spans="1:69" x14ac:dyDescent="0.35">
      <c r="A763" s="1"/>
      <c r="B763" s="1"/>
      <c r="C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</row>
    <row r="764" spans="1:69" x14ac:dyDescent="0.35">
      <c r="A764" s="1"/>
      <c r="B764" s="1"/>
      <c r="C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</row>
    <row r="765" spans="1:69" x14ac:dyDescent="0.35">
      <c r="A765" s="1"/>
      <c r="B765" s="1"/>
      <c r="C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</row>
    <row r="766" spans="1:69" x14ac:dyDescent="0.35">
      <c r="A766" s="1"/>
      <c r="B766" s="1"/>
      <c r="C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</row>
    <row r="767" spans="1:69" x14ac:dyDescent="0.35">
      <c r="A767" s="1"/>
      <c r="B767" s="1"/>
      <c r="C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</row>
    <row r="768" spans="1:69" x14ac:dyDescent="0.35">
      <c r="A768" s="1"/>
      <c r="B768" s="1"/>
      <c r="C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</row>
    <row r="769" spans="1:69" x14ac:dyDescent="0.35">
      <c r="A769" s="1"/>
      <c r="B769" s="1"/>
      <c r="C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</row>
    <row r="770" spans="1:69" x14ac:dyDescent="0.35">
      <c r="A770" s="1"/>
      <c r="B770" s="1"/>
      <c r="C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</row>
    <row r="771" spans="1:69" x14ac:dyDescent="0.35">
      <c r="A771" s="1"/>
      <c r="B771" s="1"/>
      <c r="C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</row>
    <row r="772" spans="1:69" x14ac:dyDescent="0.35">
      <c r="A772" s="1"/>
      <c r="B772" s="1"/>
      <c r="C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</row>
    <row r="773" spans="1:69" x14ac:dyDescent="0.35">
      <c r="A773" s="1"/>
      <c r="B773" s="1"/>
      <c r="C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</row>
    <row r="774" spans="1:69" x14ac:dyDescent="0.35">
      <c r="A774" s="1"/>
      <c r="B774" s="1"/>
      <c r="C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</row>
    <row r="775" spans="1:69" x14ac:dyDescent="0.35">
      <c r="A775" s="1"/>
      <c r="B775" s="1"/>
      <c r="C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</row>
    <row r="776" spans="1:69" x14ac:dyDescent="0.35">
      <c r="A776" s="1"/>
      <c r="B776" s="1"/>
      <c r="C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</row>
    <row r="777" spans="1:69" x14ac:dyDescent="0.35">
      <c r="A777" s="1"/>
      <c r="B777" s="1"/>
      <c r="C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</row>
    <row r="778" spans="1:69" x14ac:dyDescent="0.35">
      <c r="A778" s="1"/>
      <c r="B778" s="1"/>
      <c r="C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</row>
    <row r="779" spans="1:69" x14ac:dyDescent="0.35">
      <c r="A779" s="1"/>
      <c r="B779" s="1"/>
      <c r="C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</row>
    <row r="780" spans="1:69" x14ac:dyDescent="0.35">
      <c r="A780" s="1"/>
      <c r="B780" s="1"/>
      <c r="C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</row>
    <row r="781" spans="1:69" x14ac:dyDescent="0.35">
      <c r="A781" s="1"/>
      <c r="B781" s="1"/>
      <c r="C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</row>
    <row r="782" spans="1:69" x14ac:dyDescent="0.35">
      <c r="A782" s="1"/>
      <c r="B782" s="1"/>
      <c r="C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</row>
    <row r="783" spans="1:69" x14ac:dyDescent="0.35">
      <c r="A783" s="1"/>
      <c r="B783" s="1"/>
      <c r="C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</row>
    <row r="784" spans="1:69" x14ac:dyDescent="0.35">
      <c r="A784" s="1"/>
      <c r="B784" s="1"/>
      <c r="C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</row>
    <row r="785" spans="1:69" x14ac:dyDescent="0.35">
      <c r="A785" s="1"/>
      <c r="B785" s="1"/>
      <c r="C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</row>
    <row r="786" spans="1:69" x14ac:dyDescent="0.35">
      <c r="A786" s="1"/>
      <c r="B786" s="1"/>
      <c r="C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</row>
    <row r="787" spans="1:69" x14ac:dyDescent="0.35">
      <c r="A787" s="1"/>
      <c r="B787" s="1"/>
      <c r="C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</row>
    <row r="788" spans="1:69" x14ac:dyDescent="0.35">
      <c r="A788" s="1"/>
      <c r="B788" s="1"/>
      <c r="C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</row>
    <row r="789" spans="1:69" x14ac:dyDescent="0.35">
      <c r="A789" s="1"/>
      <c r="B789" s="1"/>
      <c r="C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</row>
    <row r="790" spans="1:69" x14ac:dyDescent="0.35">
      <c r="A790" s="1"/>
      <c r="B790" s="1"/>
      <c r="C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</row>
    <row r="791" spans="1:69" x14ac:dyDescent="0.35">
      <c r="A791" s="1"/>
      <c r="B791" s="1"/>
      <c r="C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</row>
    <row r="792" spans="1:69" x14ac:dyDescent="0.35">
      <c r="A792" s="1"/>
      <c r="B792" s="1"/>
      <c r="C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</row>
    <row r="793" spans="1:69" x14ac:dyDescent="0.35">
      <c r="A793" s="1"/>
      <c r="B793" s="1"/>
      <c r="C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</row>
    <row r="794" spans="1:69" x14ac:dyDescent="0.35">
      <c r="A794" s="1"/>
      <c r="B794" s="1"/>
      <c r="C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</row>
    <row r="795" spans="1:69" x14ac:dyDescent="0.35">
      <c r="A795" s="1"/>
      <c r="B795" s="1"/>
      <c r="C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</row>
    <row r="796" spans="1:69" x14ac:dyDescent="0.35">
      <c r="A796" s="1"/>
      <c r="B796" s="1"/>
      <c r="C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</row>
    <row r="797" spans="1:69" x14ac:dyDescent="0.35">
      <c r="A797" s="1"/>
      <c r="B797" s="1"/>
      <c r="C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</row>
    <row r="798" spans="1:69" x14ac:dyDescent="0.35">
      <c r="A798" s="1"/>
      <c r="B798" s="1"/>
      <c r="C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</row>
    <row r="799" spans="1:69" x14ac:dyDescent="0.35">
      <c r="A799" s="1"/>
      <c r="B799" s="1"/>
      <c r="C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</row>
    <row r="800" spans="1:69" x14ac:dyDescent="0.35">
      <c r="A800" s="1"/>
      <c r="B800" s="1"/>
      <c r="C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</row>
    <row r="801" spans="1:69" x14ac:dyDescent="0.35">
      <c r="A801" s="1"/>
      <c r="B801" s="1"/>
      <c r="C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</row>
    <row r="802" spans="1:69" x14ac:dyDescent="0.35">
      <c r="A802" s="1"/>
      <c r="B802" s="1"/>
      <c r="C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</row>
    <row r="803" spans="1:69" x14ac:dyDescent="0.35">
      <c r="A803" s="1"/>
      <c r="B803" s="1"/>
      <c r="C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</row>
    <row r="804" spans="1:69" x14ac:dyDescent="0.35">
      <c r="A804" s="1"/>
      <c r="B804" s="1"/>
      <c r="C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</row>
    <row r="805" spans="1:69" x14ac:dyDescent="0.35">
      <c r="A805" s="1"/>
      <c r="B805" s="1"/>
      <c r="C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</row>
    <row r="806" spans="1:69" x14ac:dyDescent="0.35">
      <c r="A806" s="1"/>
      <c r="B806" s="1"/>
      <c r="C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</row>
    <row r="807" spans="1:69" x14ac:dyDescent="0.35">
      <c r="A807" s="1"/>
      <c r="B807" s="1"/>
      <c r="C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</row>
    <row r="808" spans="1:69" x14ac:dyDescent="0.35">
      <c r="A808" s="1"/>
      <c r="B808" s="1"/>
      <c r="C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</row>
    <row r="809" spans="1:69" x14ac:dyDescent="0.35">
      <c r="A809" s="1"/>
      <c r="B809" s="1"/>
      <c r="C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</row>
    <row r="810" spans="1:69" x14ac:dyDescent="0.35">
      <c r="A810" s="1"/>
      <c r="B810" s="1"/>
      <c r="C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</row>
    <row r="811" spans="1:69" x14ac:dyDescent="0.35">
      <c r="A811" s="1"/>
      <c r="B811" s="1"/>
      <c r="C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</row>
    <row r="812" spans="1:69" x14ac:dyDescent="0.35">
      <c r="A812" s="1"/>
      <c r="B812" s="1"/>
      <c r="C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</row>
    <row r="813" spans="1:69" x14ac:dyDescent="0.35">
      <c r="A813" s="1"/>
      <c r="B813" s="1"/>
      <c r="C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</row>
    <row r="814" spans="1:69" x14ac:dyDescent="0.35">
      <c r="A814" s="1"/>
      <c r="B814" s="1"/>
      <c r="C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</row>
    <row r="815" spans="1:69" x14ac:dyDescent="0.35">
      <c r="A815" s="1"/>
      <c r="B815" s="1"/>
      <c r="C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</row>
    <row r="816" spans="1:69" x14ac:dyDescent="0.35">
      <c r="A816" s="1"/>
      <c r="B816" s="1"/>
      <c r="C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</row>
    <row r="817" spans="1:69" x14ac:dyDescent="0.35">
      <c r="A817" s="1"/>
      <c r="B817" s="1"/>
      <c r="C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</row>
    <row r="818" spans="1:69" x14ac:dyDescent="0.35">
      <c r="A818" s="1"/>
      <c r="B818" s="1"/>
      <c r="C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</row>
    <row r="819" spans="1:69" x14ac:dyDescent="0.35">
      <c r="A819" s="1"/>
      <c r="B819" s="1"/>
      <c r="C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</row>
    <row r="820" spans="1:69" x14ac:dyDescent="0.35">
      <c r="A820" s="1"/>
      <c r="B820" s="1"/>
      <c r="C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</row>
    <row r="821" spans="1:69" x14ac:dyDescent="0.35">
      <c r="A821" s="1"/>
      <c r="B821" s="1"/>
      <c r="C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</row>
    <row r="822" spans="1:69" x14ac:dyDescent="0.35">
      <c r="A822" s="1"/>
      <c r="B822" s="1"/>
      <c r="C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</row>
    <row r="823" spans="1:69" x14ac:dyDescent="0.35">
      <c r="A823" s="1"/>
      <c r="B823" s="1"/>
      <c r="C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</row>
    <row r="824" spans="1:69" x14ac:dyDescent="0.35">
      <c r="A824" s="1"/>
      <c r="B824" s="1"/>
      <c r="C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</row>
    <row r="825" spans="1:69" x14ac:dyDescent="0.35">
      <c r="A825" s="1"/>
      <c r="B825" s="1"/>
      <c r="C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</row>
    <row r="826" spans="1:69" x14ac:dyDescent="0.35">
      <c r="A826" s="1"/>
      <c r="B826" s="1"/>
      <c r="C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</row>
    <row r="827" spans="1:69" x14ac:dyDescent="0.35">
      <c r="A827" s="1"/>
      <c r="B827" s="1"/>
      <c r="C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</row>
    <row r="828" spans="1:69" x14ac:dyDescent="0.35">
      <c r="A828" s="1"/>
      <c r="B828" s="1"/>
      <c r="C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</row>
    <row r="829" spans="1:69" x14ac:dyDescent="0.35">
      <c r="A829" s="1"/>
      <c r="B829" s="1"/>
      <c r="C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</row>
    <row r="830" spans="1:69" x14ac:dyDescent="0.35">
      <c r="A830" s="1"/>
      <c r="B830" s="1"/>
      <c r="C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</row>
    <row r="831" spans="1:69" x14ac:dyDescent="0.35">
      <c r="A831" s="1"/>
      <c r="B831" s="1"/>
      <c r="C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</row>
    <row r="832" spans="1:69" x14ac:dyDescent="0.35">
      <c r="A832" s="1"/>
      <c r="B832" s="1"/>
      <c r="C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</row>
    <row r="833" spans="1:69" x14ac:dyDescent="0.35">
      <c r="A833" s="1"/>
      <c r="B833" s="1"/>
      <c r="C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</row>
    <row r="834" spans="1:69" x14ac:dyDescent="0.35">
      <c r="A834" s="1"/>
      <c r="B834" s="1"/>
      <c r="C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</row>
    <row r="835" spans="1:69" x14ac:dyDescent="0.35">
      <c r="A835" s="1"/>
      <c r="B835" s="1"/>
      <c r="C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</row>
    <row r="836" spans="1:69" x14ac:dyDescent="0.35">
      <c r="A836" s="1"/>
      <c r="B836" s="1"/>
      <c r="C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</row>
    <row r="837" spans="1:69" x14ac:dyDescent="0.35">
      <c r="A837" s="1"/>
      <c r="B837" s="1"/>
      <c r="C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</row>
    <row r="838" spans="1:69" x14ac:dyDescent="0.35">
      <c r="A838" s="1"/>
      <c r="B838" s="1"/>
      <c r="C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</row>
    <row r="839" spans="1:69" x14ac:dyDescent="0.35">
      <c r="A839" s="1"/>
      <c r="B839" s="1"/>
      <c r="C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</row>
    <row r="840" spans="1:69" x14ac:dyDescent="0.35">
      <c r="A840" s="1"/>
      <c r="B840" s="1"/>
      <c r="C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</row>
    <row r="841" spans="1:69" x14ac:dyDescent="0.35">
      <c r="A841" s="1"/>
      <c r="B841" s="1"/>
      <c r="C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</row>
    <row r="842" spans="1:69" x14ac:dyDescent="0.35">
      <c r="A842" s="1"/>
      <c r="B842" s="1"/>
      <c r="C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</row>
    <row r="843" spans="1:69" x14ac:dyDescent="0.35">
      <c r="A843" s="1"/>
      <c r="B843" s="1"/>
      <c r="C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</row>
    <row r="844" spans="1:69" x14ac:dyDescent="0.35">
      <c r="A844" s="1"/>
      <c r="B844" s="1"/>
      <c r="C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</row>
    <row r="845" spans="1:69" x14ac:dyDescent="0.35">
      <c r="A845" s="1"/>
      <c r="B845" s="1"/>
      <c r="C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</row>
    <row r="846" spans="1:69" x14ac:dyDescent="0.35">
      <c r="A846" s="1"/>
      <c r="B846" s="1"/>
      <c r="C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</row>
    <row r="847" spans="1:69" x14ac:dyDescent="0.35">
      <c r="A847" s="1"/>
      <c r="B847" s="1"/>
      <c r="C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</row>
    <row r="848" spans="1:69" x14ac:dyDescent="0.35">
      <c r="A848" s="1"/>
      <c r="B848" s="1"/>
      <c r="C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</row>
    <row r="849" spans="1:69" x14ac:dyDescent="0.35">
      <c r="A849" s="1"/>
      <c r="B849" s="1"/>
      <c r="C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</row>
    <row r="850" spans="1:69" x14ac:dyDescent="0.35">
      <c r="A850" s="1"/>
      <c r="B850" s="1"/>
      <c r="C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</row>
    <row r="851" spans="1:69" x14ac:dyDescent="0.35">
      <c r="A851" s="1"/>
      <c r="B851" s="1"/>
      <c r="C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</row>
    <row r="852" spans="1:69" x14ac:dyDescent="0.35">
      <c r="A852" s="1"/>
      <c r="B852" s="1"/>
      <c r="C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</row>
    <row r="853" spans="1:69" x14ac:dyDescent="0.35">
      <c r="A853" s="1"/>
      <c r="B853" s="1"/>
      <c r="C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</row>
    <row r="854" spans="1:69" x14ac:dyDescent="0.35">
      <c r="A854" s="1"/>
      <c r="B854" s="1"/>
      <c r="C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</row>
    <row r="855" spans="1:69" x14ac:dyDescent="0.35">
      <c r="A855" s="1"/>
      <c r="B855" s="1"/>
      <c r="C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</row>
    <row r="856" spans="1:69" x14ac:dyDescent="0.35">
      <c r="A856" s="1"/>
      <c r="B856" s="1"/>
      <c r="C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</row>
    <row r="857" spans="1:69" x14ac:dyDescent="0.35">
      <c r="A857" s="1"/>
      <c r="B857" s="1"/>
      <c r="C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</row>
    <row r="858" spans="1:69" x14ac:dyDescent="0.35">
      <c r="A858" s="1"/>
      <c r="B858" s="1"/>
      <c r="C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</row>
    <row r="859" spans="1:69" x14ac:dyDescent="0.35">
      <c r="A859" s="1"/>
      <c r="B859" s="1"/>
      <c r="C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</row>
    <row r="860" spans="1:69" x14ac:dyDescent="0.35">
      <c r="A860" s="1"/>
      <c r="B860" s="1"/>
      <c r="C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</row>
    <row r="861" spans="1:69" x14ac:dyDescent="0.35">
      <c r="A861" s="1"/>
      <c r="B861" s="1"/>
      <c r="C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</row>
    <row r="862" spans="1:69" x14ac:dyDescent="0.35">
      <c r="A862" s="1"/>
      <c r="B862" s="1"/>
      <c r="C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</row>
    <row r="863" spans="1:69" x14ac:dyDescent="0.35">
      <c r="A863" s="1"/>
      <c r="B863" s="1"/>
      <c r="C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</row>
    <row r="864" spans="1:69" x14ac:dyDescent="0.35">
      <c r="A864" s="1"/>
      <c r="B864" s="1"/>
      <c r="C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</row>
    <row r="865" spans="1:69" x14ac:dyDescent="0.35">
      <c r="A865" s="1"/>
      <c r="B865" s="1"/>
      <c r="C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</row>
    <row r="866" spans="1:69" x14ac:dyDescent="0.35">
      <c r="A866" s="1"/>
      <c r="B866" s="1"/>
      <c r="C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</row>
    <row r="867" spans="1:69" x14ac:dyDescent="0.35">
      <c r="A867" s="1"/>
      <c r="B867" s="1"/>
      <c r="C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</row>
    <row r="868" spans="1:69" x14ac:dyDescent="0.35">
      <c r="A868" s="1"/>
      <c r="B868" s="1"/>
      <c r="C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</row>
    <row r="869" spans="1:69" x14ac:dyDescent="0.35">
      <c r="A869" s="1"/>
      <c r="B869" s="1"/>
      <c r="C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</row>
    <row r="870" spans="1:69" x14ac:dyDescent="0.35">
      <c r="A870" s="1"/>
      <c r="B870" s="1"/>
      <c r="C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</row>
    <row r="871" spans="1:69" x14ac:dyDescent="0.35">
      <c r="A871" s="1"/>
      <c r="B871" s="1"/>
      <c r="C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</row>
    <row r="872" spans="1:69" x14ac:dyDescent="0.35">
      <c r="A872" s="1"/>
      <c r="B872" s="1"/>
      <c r="C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</row>
    <row r="873" spans="1:69" x14ac:dyDescent="0.35">
      <c r="A873" s="1"/>
      <c r="B873" s="1"/>
      <c r="C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</row>
    <row r="874" spans="1:69" x14ac:dyDescent="0.35">
      <c r="A874" s="1"/>
      <c r="B874" s="1"/>
      <c r="C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</row>
    <row r="875" spans="1:69" x14ac:dyDescent="0.35">
      <c r="A875" s="1"/>
      <c r="B875" s="1"/>
      <c r="C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</row>
    <row r="876" spans="1:69" x14ac:dyDescent="0.35">
      <c r="A876" s="1"/>
      <c r="B876" s="1"/>
      <c r="C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</row>
    <row r="877" spans="1:69" x14ac:dyDescent="0.35">
      <c r="A877" s="1"/>
      <c r="B877" s="1"/>
      <c r="C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</row>
    <row r="878" spans="1:69" x14ac:dyDescent="0.35">
      <c r="A878" s="1"/>
      <c r="B878" s="1"/>
      <c r="C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</row>
    <row r="879" spans="1:69" x14ac:dyDescent="0.35">
      <c r="A879" s="1"/>
      <c r="B879" s="1"/>
      <c r="C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</row>
    <row r="880" spans="1:69" x14ac:dyDescent="0.35">
      <c r="A880" s="1"/>
      <c r="B880" s="1"/>
      <c r="C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</row>
    <row r="881" spans="1:69" x14ac:dyDescent="0.35">
      <c r="A881" s="1"/>
      <c r="B881" s="1"/>
      <c r="C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</row>
    <row r="882" spans="1:69" x14ac:dyDescent="0.35">
      <c r="A882" s="1"/>
      <c r="B882" s="1"/>
      <c r="C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</row>
    <row r="883" spans="1:69" x14ac:dyDescent="0.35">
      <c r="A883" s="1"/>
      <c r="B883" s="1"/>
      <c r="C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</row>
    <row r="884" spans="1:69" x14ac:dyDescent="0.35">
      <c r="A884" s="1"/>
      <c r="B884" s="1"/>
      <c r="C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</row>
    <row r="885" spans="1:69" x14ac:dyDescent="0.35">
      <c r="A885" s="1"/>
      <c r="B885" s="1"/>
      <c r="C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</row>
    <row r="886" spans="1:69" x14ac:dyDescent="0.35">
      <c r="A886" s="1"/>
      <c r="B886" s="1"/>
      <c r="C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</row>
    <row r="887" spans="1:69" x14ac:dyDescent="0.35">
      <c r="A887" s="1"/>
      <c r="B887" s="1"/>
      <c r="C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</row>
    <row r="888" spans="1:69" x14ac:dyDescent="0.35">
      <c r="A888" s="1"/>
      <c r="B888" s="1"/>
      <c r="C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</row>
    <row r="889" spans="1:69" x14ac:dyDescent="0.35">
      <c r="A889" s="1"/>
      <c r="B889" s="1"/>
      <c r="C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</row>
    <row r="890" spans="1:69" x14ac:dyDescent="0.35">
      <c r="A890" s="1"/>
      <c r="B890" s="1"/>
      <c r="C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</row>
    <row r="891" spans="1:69" x14ac:dyDescent="0.35">
      <c r="A891" s="1"/>
      <c r="B891" s="1"/>
      <c r="C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</row>
    <row r="892" spans="1:69" x14ac:dyDescent="0.35">
      <c r="A892" s="1"/>
      <c r="B892" s="1"/>
      <c r="C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</row>
    <row r="893" spans="1:69" x14ac:dyDescent="0.35">
      <c r="A893" s="1"/>
      <c r="B893" s="1"/>
      <c r="C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</row>
    <row r="894" spans="1:69" x14ac:dyDescent="0.35">
      <c r="A894" s="1"/>
      <c r="B894" s="1"/>
      <c r="C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</row>
    <row r="895" spans="1:69" x14ac:dyDescent="0.35">
      <c r="A895" s="1"/>
      <c r="B895" s="1"/>
      <c r="C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</row>
    <row r="896" spans="1:69" x14ac:dyDescent="0.35">
      <c r="A896" s="1"/>
      <c r="B896" s="1"/>
      <c r="C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</row>
    <row r="897" spans="1:69" x14ac:dyDescent="0.35">
      <c r="A897" s="1"/>
      <c r="B897" s="1"/>
      <c r="C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</row>
    <row r="898" spans="1:69" x14ac:dyDescent="0.35">
      <c r="A898" s="1"/>
      <c r="B898" s="1"/>
      <c r="C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</row>
    <row r="899" spans="1:69" x14ac:dyDescent="0.35">
      <c r="A899" s="1"/>
      <c r="B899" s="1"/>
      <c r="C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</row>
    <row r="900" spans="1:69" x14ac:dyDescent="0.35">
      <c r="A900" s="1"/>
      <c r="B900" s="1"/>
      <c r="C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</row>
    <row r="901" spans="1:69" x14ac:dyDescent="0.35">
      <c r="A901" s="1"/>
      <c r="B901" s="1"/>
      <c r="C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</row>
    <row r="902" spans="1:69" x14ac:dyDescent="0.35">
      <c r="A902" s="1"/>
      <c r="B902" s="1"/>
      <c r="C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</row>
    <row r="903" spans="1:69" x14ac:dyDescent="0.35">
      <c r="A903" s="1"/>
      <c r="B903" s="1"/>
      <c r="C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</row>
    <row r="904" spans="1:69" x14ac:dyDescent="0.35">
      <c r="A904" s="1"/>
      <c r="B904" s="1"/>
      <c r="C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</row>
    <row r="905" spans="1:69" x14ac:dyDescent="0.35">
      <c r="A905" s="1"/>
      <c r="B905" s="1"/>
      <c r="C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</row>
    <row r="906" spans="1:69" x14ac:dyDescent="0.35">
      <c r="A906" s="1"/>
      <c r="B906" s="1"/>
      <c r="C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</row>
    <row r="907" spans="1:69" x14ac:dyDescent="0.35">
      <c r="A907" s="1"/>
      <c r="B907" s="1"/>
      <c r="C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</row>
    <row r="908" spans="1:69" x14ac:dyDescent="0.35">
      <c r="A908" s="1"/>
      <c r="B908" s="1"/>
      <c r="C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</row>
    <row r="909" spans="1:69" x14ac:dyDescent="0.35">
      <c r="A909" s="1"/>
      <c r="B909" s="1"/>
      <c r="C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</row>
    <row r="910" spans="1:69" x14ac:dyDescent="0.35">
      <c r="A910" s="1"/>
      <c r="B910" s="1"/>
      <c r="C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</row>
    <row r="911" spans="1:69" x14ac:dyDescent="0.35">
      <c r="A911" s="1"/>
      <c r="B911" s="1"/>
      <c r="C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</row>
    <row r="912" spans="1:69" x14ac:dyDescent="0.35">
      <c r="A912" s="1"/>
      <c r="B912" s="1"/>
      <c r="C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</row>
    <row r="913" spans="1:69" x14ac:dyDescent="0.35">
      <c r="A913" s="1"/>
      <c r="B913" s="1"/>
      <c r="C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</row>
    <row r="914" spans="1:69" x14ac:dyDescent="0.35">
      <c r="A914" s="1"/>
      <c r="B914" s="1"/>
      <c r="C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</row>
    <row r="915" spans="1:69" x14ac:dyDescent="0.35">
      <c r="A915" s="1"/>
      <c r="B915" s="1"/>
      <c r="C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</row>
    <row r="916" spans="1:69" x14ac:dyDescent="0.35">
      <c r="A916" s="1"/>
      <c r="B916" s="1"/>
      <c r="C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</row>
    <row r="917" spans="1:69" x14ac:dyDescent="0.35">
      <c r="A917" s="1"/>
      <c r="B917" s="1"/>
      <c r="C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</row>
    <row r="918" spans="1:69" x14ac:dyDescent="0.35">
      <c r="A918" s="1"/>
      <c r="B918" s="1"/>
      <c r="C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</row>
    <row r="919" spans="1:69" x14ac:dyDescent="0.35">
      <c r="A919" s="1"/>
      <c r="B919" s="1"/>
      <c r="C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</row>
    <row r="920" spans="1:69" x14ac:dyDescent="0.35">
      <c r="A920" s="1"/>
      <c r="B920" s="1"/>
      <c r="C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</row>
    <row r="921" spans="1:69" x14ac:dyDescent="0.35">
      <c r="A921" s="1"/>
      <c r="B921" s="1"/>
      <c r="C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</row>
    <row r="922" spans="1:69" x14ac:dyDescent="0.35">
      <c r="A922" s="1"/>
      <c r="B922" s="1"/>
      <c r="C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</row>
    <row r="923" spans="1:69" x14ac:dyDescent="0.35">
      <c r="A923" s="1"/>
      <c r="B923" s="1"/>
      <c r="C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</row>
    <row r="924" spans="1:69" x14ac:dyDescent="0.35">
      <c r="A924" s="1"/>
      <c r="B924" s="1"/>
      <c r="C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</row>
    <row r="925" spans="1:69" x14ac:dyDescent="0.35">
      <c r="A925" s="1"/>
      <c r="B925" s="1"/>
      <c r="C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</row>
    <row r="926" spans="1:69" x14ac:dyDescent="0.35">
      <c r="A926" s="1"/>
      <c r="B926" s="1"/>
      <c r="C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</row>
    <row r="927" spans="1:69" x14ac:dyDescent="0.35">
      <c r="A927" s="1"/>
      <c r="B927" s="1"/>
      <c r="C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</row>
    <row r="928" spans="1:69" x14ac:dyDescent="0.35">
      <c r="A928" s="1"/>
      <c r="B928" s="1"/>
      <c r="C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</row>
    <row r="929" spans="1:69" x14ac:dyDescent="0.35">
      <c r="A929" s="1"/>
      <c r="B929" s="1"/>
      <c r="C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</row>
    <row r="930" spans="1:69" x14ac:dyDescent="0.35">
      <c r="A930" s="1"/>
      <c r="B930" s="1"/>
      <c r="C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</row>
    <row r="931" spans="1:69" x14ac:dyDescent="0.35">
      <c r="A931" s="1"/>
      <c r="B931" s="1"/>
      <c r="C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</row>
    <row r="932" spans="1:69" x14ac:dyDescent="0.35">
      <c r="A932" s="1"/>
      <c r="B932" s="1"/>
      <c r="C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</row>
    <row r="933" spans="1:69" x14ac:dyDescent="0.35">
      <c r="A933" s="1"/>
      <c r="B933" s="1"/>
      <c r="C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</row>
    <row r="934" spans="1:69" x14ac:dyDescent="0.35">
      <c r="A934" s="1"/>
      <c r="B934" s="1"/>
      <c r="C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</row>
    <row r="935" spans="1:69" x14ac:dyDescent="0.35">
      <c r="A935" s="1"/>
      <c r="B935" s="1"/>
      <c r="C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</row>
    <row r="936" spans="1:69" x14ac:dyDescent="0.35">
      <c r="A936" s="1"/>
      <c r="B936" s="1"/>
      <c r="C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</row>
    <row r="937" spans="1:69" x14ac:dyDescent="0.35">
      <c r="A937" s="1"/>
      <c r="B937" s="1"/>
      <c r="C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</row>
    <row r="938" spans="1:69" x14ac:dyDescent="0.35">
      <c r="A938" s="1"/>
      <c r="B938" s="1"/>
      <c r="C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</row>
    <row r="939" spans="1:69" x14ac:dyDescent="0.35">
      <c r="A939" s="1"/>
      <c r="B939" s="1"/>
      <c r="C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</row>
    <row r="940" spans="1:69" x14ac:dyDescent="0.35">
      <c r="A940" s="1"/>
      <c r="B940" s="1"/>
      <c r="C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</row>
    <row r="941" spans="1:69" x14ac:dyDescent="0.35">
      <c r="A941" s="1"/>
      <c r="B941" s="1"/>
      <c r="C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</row>
    <row r="942" spans="1:69" x14ac:dyDescent="0.35">
      <c r="A942" s="1"/>
      <c r="B942" s="1"/>
      <c r="C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</row>
    <row r="943" spans="1:69" x14ac:dyDescent="0.35">
      <c r="A943" s="1"/>
      <c r="B943" s="1"/>
      <c r="C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</row>
    <row r="944" spans="1:69" x14ac:dyDescent="0.35">
      <c r="A944" s="1"/>
      <c r="B944" s="1"/>
      <c r="C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</row>
    <row r="945" spans="1:69" x14ac:dyDescent="0.35">
      <c r="A945" s="1"/>
      <c r="B945" s="1"/>
      <c r="C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</row>
    <row r="946" spans="1:69" x14ac:dyDescent="0.35">
      <c r="A946" s="1"/>
      <c r="B946" s="1"/>
      <c r="C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</row>
    <row r="947" spans="1:69" x14ac:dyDescent="0.35">
      <c r="A947" s="1"/>
      <c r="B947" s="1"/>
      <c r="C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</row>
    <row r="948" spans="1:69" x14ac:dyDescent="0.35">
      <c r="A948" s="1"/>
      <c r="B948" s="1"/>
      <c r="C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</row>
    <row r="949" spans="1:69" x14ac:dyDescent="0.35">
      <c r="A949" s="1"/>
      <c r="B949" s="1"/>
      <c r="C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</row>
    <row r="950" spans="1:69" x14ac:dyDescent="0.35">
      <c r="A950" s="1"/>
      <c r="B950" s="1"/>
      <c r="C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</row>
    <row r="951" spans="1:69" x14ac:dyDescent="0.35">
      <c r="A951" s="1"/>
      <c r="B951" s="1"/>
      <c r="C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</row>
    <row r="952" spans="1:69" x14ac:dyDescent="0.35">
      <c r="A952" s="1"/>
      <c r="B952" s="1"/>
      <c r="C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</row>
    <row r="953" spans="1:69" x14ac:dyDescent="0.35">
      <c r="A953" s="1"/>
      <c r="B953" s="1"/>
      <c r="C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</row>
    <row r="954" spans="1:69" x14ac:dyDescent="0.35">
      <c r="A954" s="1"/>
      <c r="B954" s="1"/>
      <c r="C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</row>
    <row r="955" spans="1:69" x14ac:dyDescent="0.35">
      <c r="A955" s="1"/>
      <c r="B955" s="1"/>
      <c r="C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</row>
    <row r="956" spans="1:69" x14ac:dyDescent="0.35">
      <c r="A956" s="1"/>
      <c r="B956" s="1"/>
      <c r="C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</row>
    <row r="957" spans="1:69" x14ac:dyDescent="0.35">
      <c r="A957" s="1"/>
      <c r="B957" s="1"/>
      <c r="C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</row>
    <row r="958" spans="1:69" x14ac:dyDescent="0.35">
      <c r="A958" s="1"/>
      <c r="B958" s="1"/>
      <c r="C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</row>
    <row r="959" spans="1:69" x14ac:dyDescent="0.35">
      <c r="A959" s="1"/>
      <c r="B959" s="1"/>
      <c r="C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</row>
    <row r="960" spans="1:69" x14ac:dyDescent="0.35">
      <c r="A960" s="1"/>
      <c r="B960" s="1"/>
      <c r="C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</row>
    <row r="961" spans="1:69" x14ac:dyDescent="0.35">
      <c r="A961" s="1"/>
      <c r="B961" s="1"/>
      <c r="C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</row>
    <row r="962" spans="1:69" x14ac:dyDescent="0.35">
      <c r="A962" s="1"/>
      <c r="B962" s="1"/>
      <c r="C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</row>
    <row r="963" spans="1:69" x14ac:dyDescent="0.35">
      <c r="A963" s="1"/>
      <c r="B963" s="1"/>
      <c r="C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</row>
    <row r="964" spans="1:69" x14ac:dyDescent="0.35">
      <c r="A964" s="1"/>
      <c r="B964" s="1"/>
      <c r="C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</row>
    <row r="965" spans="1:69" x14ac:dyDescent="0.35">
      <c r="A965" s="1"/>
      <c r="B965" s="1"/>
      <c r="C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</row>
    <row r="966" spans="1:69" x14ac:dyDescent="0.35">
      <c r="A966" s="1"/>
      <c r="B966" s="1"/>
      <c r="C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</row>
    <row r="967" spans="1:69" x14ac:dyDescent="0.35">
      <c r="A967" s="1"/>
      <c r="B967" s="1"/>
      <c r="C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</row>
    <row r="968" spans="1:69" x14ac:dyDescent="0.35">
      <c r="A968" s="1"/>
      <c r="B968" s="1"/>
      <c r="C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</row>
    <row r="969" spans="1:69" x14ac:dyDescent="0.35">
      <c r="A969" s="1"/>
      <c r="B969" s="1"/>
      <c r="C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</row>
    <row r="970" spans="1:69" x14ac:dyDescent="0.35">
      <c r="A970" s="1"/>
      <c r="B970" s="1"/>
      <c r="C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</row>
    <row r="971" spans="1:69" x14ac:dyDescent="0.35">
      <c r="A971" s="1"/>
      <c r="B971" s="1"/>
      <c r="C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</row>
    <row r="972" spans="1:69" x14ac:dyDescent="0.35">
      <c r="A972" s="1"/>
      <c r="B972" s="1"/>
      <c r="C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</row>
    <row r="973" spans="1:69" x14ac:dyDescent="0.35">
      <c r="A973" s="1"/>
      <c r="B973" s="1"/>
      <c r="C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</row>
    <row r="974" spans="1:69" x14ac:dyDescent="0.35">
      <c r="A974" s="1"/>
      <c r="B974" s="1"/>
      <c r="C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</row>
    <row r="975" spans="1:69" x14ac:dyDescent="0.35">
      <c r="A975" s="1"/>
      <c r="B975" s="1"/>
      <c r="C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</row>
    <row r="976" spans="1:69" x14ac:dyDescent="0.35">
      <c r="A976" s="1"/>
      <c r="B976" s="1"/>
      <c r="C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</row>
    <row r="977" spans="1:69" x14ac:dyDescent="0.35">
      <c r="A977" s="1"/>
      <c r="B977" s="1"/>
      <c r="C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</row>
    <row r="978" spans="1:69" x14ac:dyDescent="0.35">
      <c r="A978" s="1"/>
      <c r="B978" s="1"/>
      <c r="C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</row>
    <row r="979" spans="1:69" x14ac:dyDescent="0.35">
      <c r="A979" s="1"/>
      <c r="B979" s="1"/>
      <c r="C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</row>
    <row r="980" spans="1:69" x14ac:dyDescent="0.35">
      <c r="A980" s="1"/>
      <c r="B980" s="1"/>
      <c r="C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</row>
    <row r="981" spans="1:69" x14ac:dyDescent="0.35">
      <c r="A981" s="1"/>
      <c r="B981" s="1"/>
      <c r="C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</row>
    <row r="982" spans="1:69" x14ac:dyDescent="0.35">
      <c r="A982" s="1"/>
      <c r="B982" s="1"/>
      <c r="C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</row>
    <row r="983" spans="1:69" x14ac:dyDescent="0.35">
      <c r="A983" s="1"/>
      <c r="B983" s="1"/>
      <c r="C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</row>
    <row r="984" spans="1:69" x14ac:dyDescent="0.35">
      <c r="A984" s="1"/>
      <c r="B984" s="1"/>
      <c r="C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</row>
    <row r="985" spans="1:69" x14ac:dyDescent="0.35">
      <c r="A985" s="1"/>
      <c r="B985" s="1"/>
      <c r="C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</row>
    <row r="986" spans="1:69" x14ac:dyDescent="0.35">
      <c r="A986" s="1"/>
      <c r="B986" s="1"/>
      <c r="C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</row>
    <row r="987" spans="1:69" x14ac:dyDescent="0.35">
      <c r="A987" s="1"/>
      <c r="B987" s="1"/>
      <c r="C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</row>
    <row r="988" spans="1:69" x14ac:dyDescent="0.35">
      <c r="A988" s="1"/>
      <c r="B988" s="1"/>
      <c r="C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</row>
    <row r="989" spans="1:69" x14ac:dyDescent="0.35">
      <c r="A989" s="1"/>
      <c r="B989" s="1"/>
      <c r="C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</row>
    <row r="990" spans="1:69" x14ac:dyDescent="0.35">
      <c r="A990" s="1"/>
      <c r="B990" s="1"/>
      <c r="C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</row>
    <row r="991" spans="1:69" x14ac:dyDescent="0.35">
      <c r="A991" s="1"/>
      <c r="B991" s="1"/>
      <c r="C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</row>
    <row r="992" spans="1:69" x14ac:dyDescent="0.35">
      <c r="A992" s="1"/>
      <c r="B992" s="1"/>
      <c r="C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</row>
    <row r="993" spans="1:69" x14ac:dyDescent="0.35">
      <c r="A993" s="1"/>
      <c r="B993" s="1"/>
      <c r="C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</row>
    <row r="994" spans="1:69" x14ac:dyDescent="0.35">
      <c r="A994" s="1"/>
      <c r="B994" s="1"/>
      <c r="C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</row>
    <row r="995" spans="1:69" x14ac:dyDescent="0.35">
      <c r="A995" s="1"/>
      <c r="B995" s="1"/>
      <c r="C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</row>
    <row r="996" spans="1:69" x14ac:dyDescent="0.35">
      <c r="A996" s="1"/>
      <c r="B996" s="1"/>
      <c r="C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</row>
    <row r="997" spans="1:69" x14ac:dyDescent="0.35">
      <c r="A997" s="1"/>
      <c r="B997" s="1"/>
      <c r="C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</row>
    <row r="998" spans="1:69" x14ac:dyDescent="0.35">
      <c r="A998" s="1"/>
      <c r="B998" s="1"/>
      <c r="C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</row>
    <row r="999" spans="1:69" x14ac:dyDescent="0.35">
      <c r="A999" s="1"/>
      <c r="B999" s="1"/>
      <c r="C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</row>
    <row r="1000" spans="1:69" x14ac:dyDescent="0.35">
      <c r="A1000" s="1"/>
      <c r="B1000" s="1"/>
      <c r="C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</row>
    <row r="1001" spans="1:69" x14ac:dyDescent="0.35">
      <c r="A1001" s="1"/>
      <c r="B1001" s="1"/>
      <c r="C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</row>
    <row r="1002" spans="1:69" x14ac:dyDescent="0.35">
      <c r="A1002" s="1"/>
      <c r="B1002" s="1"/>
      <c r="C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</row>
    <row r="1003" spans="1:69" x14ac:dyDescent="0.35">
      <c r="A1003" s="1"/>
      <c r="B1003" s="1"/>
      <c r="C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</row>
    <row r="1004" spans="1:69" x14ac:dyDescent="0.35">
      <c r="A1004" s="1"/>
      <c r="B1004" s="1"/>
      <c r="C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</row>
    <row r="1005" spans="1:69" x14ac:dyDescent="0.35">
      <c r="A1005" s="1"/>
      <c r="B1005" s="1"/>
      <c r="C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</row>
    <row r="1006" spans="1:69" x14ac:dyDescent="0.35">
      <c r="A1006" s="1"/>
      <c r="B1006" s="1"/>
      <c r="C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</row>
    <row r="1007" spans="1:69" x14ac:dyDescent="0.35">
      <c r="A1007" s="1"/>
      <c r="B1007" s="1"/>
      <c r="C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</row>
    <row r="1008" spans="1:69" x14ac:dyDescent="0.35">
      <c r="A1008" s="1"/>
      <c r="B1008" s="1"/>
      <c r="C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</row>
    <row r="1009" spans="1:69" x14ac:dyDescent="0.35">
      <c r="A1009" s="1"/>
      <c r="B1009" s="1"/>
      <c r="C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</row>
    <row r="1010" spans="1:69" x14ac:dyDescent="0.35">
      <c r="A1010" s="1"/>
      <c r="B1010" s="1"/>
      <c r="C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</row>
    <row r="1011" spans="1:69" x14ac:dyDescent="0.35">
      <c r="A1011" s="1"/>
      <c r="B1011" s="1"/>
      <c r="C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</row>
    <row r="1012" spans="1:69" x14ac:dyDescent="0.35">
      <c r="A1012" s="1"/>
      <c r="B1012" s="1"/>
      <c r="C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</row>
    <row r="1013" spans="1:69" x14ac:dyDescent="0.35">
      <c r="A1013" s="1"/>
      <c r="B1013" s="1"/>
      <c r="C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</row>
    <row r="1014" spans="1:69" x14ac:dyDescent="0.35">
      <c r="A1014" s="1"/>
      <c r="B1014" s="1"/>
      <c r="C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</row>
    <row r="1015" spans="1:69" x14ac:dyDescent="0.35">
      <c r="A1015" s="1"/>
      <c r="B1015" s="1"/>
      <c r="C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</row>
    <row r="1016" spans="1:69" x14ac:dyDescent="0.35">
      <c r="A1016" s="1"/>
      <c r="B1016" s="1"/>
      <c r="C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</row>
    <row r="1017" spans="1:69" x14ac:dyDescent="0.35">
      <c r="A1017" s="1"/>
      <c r="B1017" s="1"/>
      <c r="C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</row>
    <row r="1018" spans="1:69" x14ac:dyDescent="0.35">
      <c r="A1018" s="1"/>
      <c r="B1018" s="1"/>
      <c r="C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</row>
    <row r="1019" spans="1:69" x14ac:dyDescent="0.35">
      <c r="A1019" s="1"/>
      <c r="B1019" s="1"/>
      <c r="C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</row>
    <row r="1020" spans="1:69" x14ac:dyDescent="0.35">
      <c r="A1020" s="1"/>
      <c r="B1020" s="1"/>
      <c r="C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</row>
    <row r="1021" spans="1:69" x14ac:dyDescent="0.35">
      <c r="A1021" s="1"/>
      <c r="B1021" s="1"/>
      <c r="C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</row>
    <row r="1022" spans="1:69" x14ac:dyDescent="0.35">
      <c r="A1022" s="1"/>
      <c r="B1022" s="1"/>
      <c r="C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</row>
    <row r="1023" spans="1:69" x14ac:dyDescent="0.35">
      <c r="A1023" s="1"/>
      <c r="B1023" s="1"/>
      <c r="C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</row>
    <row r="1024" spans="1:69" x14ac:dyDescent="0.35">
      <c r="A1024" s="1"/>
      <c r="B1024" s="1"/>
      <c r="C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</row>
    <row r="1025" spans="1:69" x14ac:dyDescent="0.35">
      <c r="A1025" s="1"/>
      <c r="B1025" s="1"/>
      <c r="C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</row>
    <row r="1026" spans="1:69" x14ac:dyDescent="0.35">
      <c r="A1026" s="1"/>
      <c r="B1026" s="1"/>
      <c r="C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</row>
    <row r="1027" spans="1:69" x14ac:dyDescent="0.35">
      <c r="A1027" s="1"/>
      <c r="B1027" s="1"/>
      <c r="C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</row>
    <row r="1028" spans="1:69" x14ac:dyDescent="0.35">
      <c r="A1028" s="1"/>
      <c r="B1028" s="1"/>
      <c r="C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</row>
    <row r="1029" spans="1:69" x14ac:dyDescent="0.35">
      <c r="A1029" s="1"/>
      <c r="B1029" s="1"/>
      <c r="C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</row>
    <row r="1030" spans="1:69" x14ac:dyDescent="0.35">
      <c r="A1030" s="1"/>
      <c r="B1030" s="1"/>
      <c r="C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</row>
    <row r="1031" spans="1:69" x14ac:dyDescent="0.35">
      <c r="A1031" s="1"/>
      <c r="B1031" s="1"/>
      <c r="C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</row>
    <row r="1032" spans="1:69" x14ac:dyDescent="0.35">
      <c r="A1032" s="1"/>
      <c r="B1032" s="1"/>
      <c r="C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</row>
    <row r="1033" spans="1:69" x14ac:dyDescent="0.35">
      <c r="A1033" s="1"/>
      <c r="B1033" s="1"/>
      <c r="C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</row>
    <row r="1034" spans="1:69" x14ac:dyDescent="0.35">
      <c r="A1034" s="1"/>
      <c r="B1034" s="1"/>
      <c r="C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</row>
    <row r="1035" spans="1:69" x14ac:dyDescent="0.35">
      <c r="A1035" s="1"/>
      <c r="B1035" s="1"/>
      <c r="C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</row>
    <row r="1036" spans="1:69" x14ac:dyDescent="0.35">
      <c r="A1036" s="1"/>
      <c r="B1036" s="1"/>
      <c r="C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</row>
    <row r="1037" spans="1:69" x14ac:dyDescent="0.35">
      <c r="A1037" s="1"/>
      <c r="B1037" s="1"/>
      <c r="C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</row>
    <row r="1038" spans="1:69" x14ac:dyDescent="0.35">
      <c r="A1038" s="1"/>
      <c r="B1038" s="1"/>
      <c r="C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</row>
    <row r="1039" spans="1:69" x14ac:dyDescent="0.35">
      <c r="A1039" s="1"/>
      <c r="B1039" s="1"/>
      <c r="C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</row>
    <row r="1040" spans="1:69" x14ac:dyDescent="0.35">
      <c r="A1040" s="1"/>
      <c r="B1040" s="1"/>
      <c r="C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</row>
    <row r="1041" spans="1:69" x14ac:dyDescent="0.35">
      <c r="A1041" s="1"/>
      <c r="B1041" s="1"/>
      <c r="C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</row>
    <row r="1042" spans="1:69" x14ac:dyDescent="0.35">
      <c r="A1042" s="1"/>
      <c r="B1042" s="1"/>
      <c r="C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</row>
    <row r="1043" spans="1:69" x14ac:dyDescent="0.35">
      <c r="A1043" s="1"/>
      <c r="B1043" s="1"/>
      <c r="C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</row>
    <row r="1044" spans="1:69" x14ac:dyDescent="0.35">
      <c r="A1044" s="1"/>
      <c r="B1044" s="1"/>
      <c r="C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</row>
    <row r="1045" spans="1:69" x14ac:dyDescent="0.35">
      <c r="A1045" s="1"/>
      <c r="B1045" s="1"/>
      <c r="C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</row>
    <row r="1046" spans="1:69" x14ac:dyDescent="0.35">
      <c r="A1046" s="1"/>
      <c r="B1046" s="1"/>
      <c r="C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</row>
    <row r="1047" spans="1:69" x14ac:dyDescent="0.35">
      <c r="A1047" s="1"/>
      <c r="B1047" s="1"/>
      <c r="C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</row>
    <row r="1048" spans="1:69" x14ac:dyDescent="0.35">
      <c r="A1048" s="1"/>
      <c r="B1048" s="1"/>
      <c r="C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</row>
    <row r="1049" spans="1:69" x14ac:dyDescent="0.35">
      <c r="A1049" s="1"/>
      <c r="B1049" s="1"/>
      <c r="C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</row>
    <row r="1050" spans="1:69" x14ac:dyDescent="0.35">
      <c r="A1050" s="1"/>
      <c r="B1050" s="1"/>
      <c r="C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</row>
    <row r="1051" spans="1:69" x14ac:dyDescent="0.35">
      <c r="A1051" s="1"/>
      <c r="B1051" s="1"/>
      <c r="C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</row>
    <row r="1052" spans="1:69" x14ac:dyDescent="0.35">
      <c r="A1052" s="1"/>
      <c r="B1052" s="1"/>
      <c r="C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</row>
    <row r="1053" spans="1:69" x14ac:dyDescent="0.35">
      <c r="A1053" s="1"/>
      <c r="B1053" s="1"/>
      <c r="C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</row>
    <row r="1054" spans="1:69" x14ac:dyDescent="0.35">
      <c r="A1054" s="1"/>
      <c r="B1054" s="1"/>
      <c r="C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</row>
    <row r="1055" spans="1:69" x14ac:dyDescent="0.35">
      <c r="A1055" s="1"/>
      <c r="B1055" s="1"/>
      <c r="C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</row>
    <row r="1056" spans="1:69" x14ac:dyDescent="0.35">
      <c r="A1056" s="1"/>
      <c r="B1056" s="1"/>
      <c r="C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</row>
    <row r="1057" spans="1:69" x14ac:dyDescent="0.35">
      <c r="A1057" s="1"/>
      <c r="B1057" s="1"/>
      <c r="C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</row>
    <row r="1058" spans="1:69" x14ac:dyDescent="0.35">
      <c r="A1058" s="1"/>
      <c r="B1058" s="1"/>
      <c r="C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</row>
    <row r="1059" spans="1:69" x14ac:dyDescent="0.35">
      <c r="A1059" s="1"/>
      <c r="B1059" s="1"/>
      <c r="C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</row>
    <row r="1060" spans="1:69" x14ac:dyDescent="0.35">
      <c r="A1060" s="1"/>
      <c r="B1060" s="1"/>
      <c r="C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</row>
    <row r="1061" spans="1:69" x14ac:dyDescent="0.35">
      <c r="A1061" s="1"/>
      <c r="B1061" s="1"/>
      <c r="C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</row>
    <row r="1062" spans="1:69" x14ac:dyDescent="0.35">
      <c r="A1062" s="1"/>
      <c r="B1062" s="1"/>
      <c r="C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</row>
    <row r="1063" spans="1:69" x14ac:dyDescent="0.35">
      <c r="A1063" s="1"/>
      <c r="B1063" s="1"/>
      <c r="C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</row>
    <row r="1064" spans="1:69" x14ac:dyDescent="0.35">
      <c r="A1064" s="1"/>
      <c r="B1064" s="1"/>
      <c r="C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</row>
    <row r="1065" spans="1:69" x14ac:dyDescent="0.35">
      <c r="A1065" s="1"/>
      <c r="B1065" s="1"/>
      <c r="C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</row>
    <row r="1066" spans="1:69" x14ac:dyDescent="0.35">
      <c r="A1066" s="1"/>
      <c r="B1066" s="1"/>
      <c r="C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</row>
    <row r="1067" spans="1:69" x14ac:dyDescent="0.35">
      <c r="A1067" s="1"/>
      <c r="B1067" s="1"/>
      <c r="C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</row>
    <row r="1068" spans="1:69" x14ac:dyDescent="0.35">
      <c r="A1068" s="1"/>
      <c r="B1068" s="1"/>
      <c r="C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</row>
    <row r="1069" spans="1:69" x14ac:dyDescent="0.35">
      <c r="A1069" s="1"/>
      <c r="B1069" s="1"/>
      <c r="C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</row>
    <row r="1070" spans="1:69" x14ac:dyDescent="0.35">
      <c r="A1070" s="1"/>
      <c r="B1070" s="1"/>
      <c r="C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</row>
    <row r="1071" spans="1:69" x14ac:dyDescent="0.35">
      <c r="A1071" s="1"/>
      <c r="B1071" s="1"/>
      <c r="C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</row>
    <row r="1072" spans="1:69" x14ac:dyDescent="0.35">
      <c r="A1072" s="1"/>
      <c r="B1072" s="1"/>
      <c r="C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</row>
    <row r="1073" spans="1:69" x14ac:dyDescent="0.35">
      <c r="A1073" s="1"/>
      <c r="B1073" s="1"/>
      <c r="C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</row>
    <row r="1074" spans="1:69" x14ac:dyDescent="0.35">
      <c r="A1074" s="1"/>
      <c r="B1074" s="1"/>
      <c r="C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</row>
    <row r="1075" spans="1:69" x14ac:dyDescent="0.35">
      <c r="A1075" s="1"/>
      <c r="B1075" s="1"/>
      <c r="C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"/>
      <c r="BN1075" s="1"/>
      <c r="BO1075" s="1"/>
      <c r="BP1075" s="1"/>
      <c r="BQ1075" s="1"/>
    </row>
    <row r="1076" spans="1:69" x14ac:dyDescent="0.35">
      <c r="A1076" s="1"/>
      <c r="B1076" s="1"/>
      <c r="C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"/>
      <c r="BN1076" s="1"/>
      <c r="BO1076" s="1"/>
      <c r="BP1076" s="1"/>
      <c r="BQ1076" s="1"/>
    </row>
    <row r="1077" spans="1:69" x14ac:dyDescent="0.35">
      <c r="A1077" s="1"/>
      <c r="B1077" s="1"/>
      <c r="C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  <c r="BO1077" s="1"/>
      <c r="BP1077" s="1"/>
      <c r="BQ1077" s="1"/>
    </row>
    <row r="1078" spans="1:69" x14ac:dyDescent="0.35">
      <c r="A1078" s="1"/>
      <c r="B1078" s="1"/>
      <c r="C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"/>
      <c r="BN1078" s="1"/>
      <c r="BO1078" s="1"/>
      <c r="BP1078" s="1"/>
      <c r="BQ1078" s="1"/>
    </row>
    <row r="1079" spans="1:69" x14ac:dyDescent="0.35">
      <c r="A1079" s="1"/>
      <c r="B1079" s="1"/>
      <c r="C1079" s="1"/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K1079" s="1"/>
      <c r="BL1079" s="1"/>
      <c r="BM1079" s="1"/>
      <c r="BN1079" s="1"/>
      <c r="BO1079" s="1"/>
      <c r="BP1079" s="1"/>
      <c r="BQ1079" s="1"/>
    </row>
    <row r="1080" spans="1:69" x14ac:dyDescent="0.35">
      <c r="A1080" s="1"/>
      <c r="B1080" s="1"/>
      <c r="C1080" s="1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  <c r="BJ1080" s="1"/>
      <c r="BK1080" s="1"/>
      <c r="BL1080" s="1"/>
      <c r="BM1080" s="1"/>
      <c r="BN1080" s="1"/>
      <c r="BO1080" s="1"/>
      <c r="BP1080" s="1"/>
      <c r="BQ1080" s="1"/>
    </row>
    <row r="1081" spans="1:69" x14ac:dyDescent="0.35">
      <c r="A1081" s="1"/>
      <c r="B1081" s="1"/>
      <c r="C1081" s="1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K1081" s="1"/>
      <c r="BL1081" s="1"/>
      <c r="BM1081" s="1"/>
      <c r="BN1081" s="1"/>
      <c r="BO1081" s="1"/>
      <c r="BP1081" s="1"/>
      <c r="BQ1081" s="1"/>
    </row>
    <row r="1082" spans="1:69" x14ac:dyDescent="0.35">
      <c r="A1082" s="1"/>
      <c r="B1082" s="1"/>
      <c r="C1082" s="1"/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  <c r="BL1082" s="1"/>
      <c r="BM1082" s="1"/>
      <c r="BN1082" s="1"/>
      <c r="BO1082" s="1"/>
      <c r="BP1082" s="1"/>
      <c r="BQ1082" s="1"/>
    </row>
    <row r="1083" spans="1:69" x14ac:dyDescent="0.35">
      <c r="A1083" s="1"/>
      <c r="B1083" s="1"/>
      <c r="C1083" s="1"/>
      <c r="AX1083" s="1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  <c r="BJ1083" s="1"/>
      <c r="BK1083" s="1"/>
      <c r="BL1083" s="1"/>
      <c r="BM1083" s="1"/>
      <c r="BN1083" s="1"/>
      <c r="BO1083" s="1"/>
      <c r="BP1083" s="1"/>
      <c r="BQ1083" s="1"/>
    </row>
    <row r="1084" spans="1:69" x14ac:dyDescent="0.35">
      <c r="A1084" s="1"/>
      <c r="B1084" s="1"/>
      <c r="C1084" s="1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  <c r="BJ1084" s="1"/>
      <c r="BK1084" s="1"/>
      <c r="BL1084" s="1"/>
      <c r="BM1084" s="1"/>
      <c r="BN1084" s="1"/>
      <c r="BO1084" s="1"/>
      <c r="BP1084" s="1"/>
      <c r="BQ1084" s="1"/>
    </row>
    <row r="1085" spans="1:69" x14ac:dyDescent="0.35">
      <c r="A1085" s="1"/>
      <c r="B1085" s="1"/>
      <c r="C1085" s="1"/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K1085" s="1"/>
      <c r="BL1085" s="1"/>
      <c r="BM1085" s="1"/>
      <c r="BN1085" s="1"/>
      <c r="BO1085" s="1"/>
      <c r="BP1085" s="1"/>
      <c r="BQ1085" s="1"/>
    </row>
    <row r="1086" spans="1:69" x14ac:dyDescent="0.35">
      <c r="A1086" s="1"/>
      <c r="B1086" s="1"/>
      <c r="C1086" s="1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  <c r="BJ1086" s="1"/>
      <c r="BK1086" s="1"/>
      <c r="BL1086" s="1"/>
      <c r="BM1086" s="1"/>
      <c r="BN1086" s="1"/>
      <c r="BO1086" s="1"/>
      <c r="BP1086" s="1"/>
      <c r="BQ1086" s="1"/>
    </row>
    <row r="1087" spans="1:69" x14ac:dyDescent="0.35">
      <c r="A1087" s="1"/>
      <c r="B1087" s="1"/>
      <c r="C1087" s="1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K1087" s="1"/>
      <c r="BL1087" s="1"/>
      <c r="BM1087" s="1"/>
      <c r="BN1087" s="1"/>
      <c r="BO1087" s="1"/>
      <c r="BP1087" s="1"/>
      <c r="BQ1087" s="1"/>
    </row>
    <row r="1088" spans="1:69" x14ac:dyDescent="0.35">
      <c r="A1088" s="1"/>
      <c r="B1088" s="1"/>
      <c r="C1088" s="1"/>
      <c r="AX1088" s="1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  <c r="BJ1088" s="1"/>
      <c r="BK1088" s="1"/>
      <c r="BL1088" s="1"/>
      <c r="BM1088" s="1"/>
      <c r="BN1088" s="1"/>
      <c r="BO1088" s="1"/>
      <c r="BP1088" s="1"/>
      <c r="BQ1088" s="1"/>
    </row>
    <row r="1089" spans="1:69" x14ac:dyDescent="0.35">
      <c r="A1089" s="1"/>
      <c r="B1089" s="1"/>
      <c r="C1089" s="1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1"/>
      <c r="BL1089" s="1"/>
      <c r="BM1089" s="1"/>
      <c r="BN1089" s="1"/>
      <c r="BO1089" s="1"/>
      <c r="BP1089" s="1"/>
      <c r="BQ1089" s="1"/>
    </row>
    <row r="1090" spans="1:69" x14ac:dyDescent="0.35">
      <c r="A1090" s="1"/>
      <c r="B1090" s="1"/>
      <c r="C1090" s="1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K1090" s="1"/>
      <c r="BL1090" s="1"/>
      <c r="BM1090" s="1"/>
      <c r="BN1090" s="1"/>
      <c r="BO1090" s="1"/>
      <c r="BP1090" s="1"/>
      <c r="BQ1090" s="1"/>
    </row>
    <row r="1091" spans="1:69" x14ac:dyDescent="0.35">
      <c r="A1091" s="1"/>
      <c r="B1091" s="1"/>
      <c r="C1091" s="1"/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  <c r="BJ1091" s="1"/>
      <c r="BK1091" s="1"/>
      <c r="BL1091" s="1"/>
      <c r="BM1091" s="1"/>
      <c r="BN1091" s="1"/>
      <c r="BO1091" s="1"/>
      <c r="BP1091" s="1"/>
      <c r="BQ1091" s="1"/>
    </row>
    <row r="1092" spans="1:69" x14ac:dyDescent="0.35">
      <c r="A1092" s="1"/>
      <c r="B1092" s="1"/>
      <c r="C1092" s="1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1"/>
      <c r="BL1092" s="1"/>
      <c r="BM1092" s="1"/>
      <c r="BN1092" s="1"/>
      <c r="BO1092" s="1"/>
      <c r="BP1092" s="1"/>
      <c r="BQ1092" s="1"/>
    </row>
    <row r="1093" spans="1:69" x14ac:dyDescent="0.35">
      <c r="A1093" s="1"/>
      <c r="B1093" s="1"/>
      <c r="C1093" s="1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  <c r="BJ1093" s="1"/>
      <c r="BK1093" s="1"/>
      <c r="BL1093" s="1"/>
      <c r="BM1093" s="1"/>
      <c r="BN1093" s="1"/>
      <c r="BO1093" s="1"/>
      <c r="BP1093" s="1"/>
      <c r="BQ1093" s="1"/>
    </row>
    <row r="1094" spans="1:69" x14ac:dyDescent="0.35">
      <c r="A1094" s="1"/>
      <c r="B1094" s="1"/>
      <c r="C1094" s="1"/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K1094" s="1"/>
      <c r="BL1094" s="1"/>
      <c r="BM1094" s="1"/>
      <c r="BN1094" s="1"/>
      <c r="BO1094" s="1"/>
      <c r="BP1094" s="1"/>
      <c r="BQ1094" s="1"/>
    </row>
    <row r="1095" spans="1:69" x14ac:dyDescent="0.35">
      <c r="A1095" s="1"/>
      <c r="B1095" s="1"/>
      <c r="C1095" s="1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  <c r="BJ1095" s="1"/>
      <c r="BK1095" s="1"/>
      <c r="BL1095" s="1"/>
      <c r="BM1095" s="1"/>
      <c r="BN1095" s="1"/>
      <c r="BO1095" s="1"/>
      <c r="BP1095" s="1"/>
      <c r="BQ1095" s="1"/>
    </row>
    <row r="1096" spans="1:69" x14ac:dyDescent="0.35">
      <c r="A1096" s="1"/>
      <c r="B1096" s="1"/>
      <c r="C1096" s="1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  <c r="BJ1096" s="1"/>
      <c r="BK1096" s="1"/>
      <c r="BL1096" s="1"/>
      <c r="BM1096" s="1"/>
      <c r="BN1096" s="1"/>
      <c r="BO1096" s="1"/>
      <c r="BP1096" s="1"/>
      <c r="BQ1096" s="1"/>
    </row>
    <row r="1097" spans="1:69" x14ac:dyDescent="0.35">
      <c r="A1097" s="1"/>
      <c r="B1097" s="1"/>
      <c r="C1097" s="1"/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  <c r="BJ1097" s="1"/>
      <c r="BK1097" s="1"/>
      <c r="BL1097" s="1"/>
      <c r="BM1097" s="1"/>
      <c r="BN1097" s="1"/>
      <c r="BO1097" s="1"/>
      <c r="BP1097" s="1"/>
      <c r="BQ1097" s="1"/>
    </row>
    <row r="1098" spans="1:69" x14ac:dyDescent="0.35">
      <c r="A1098" s="1"/>
      <c r="B1098" s="1"/>
      <c r="C1098" s="1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  <c r="BJ1098" s="1"/>
      <c r="BK1098" s="1"/>
      <c r="BL1098" s="1"/>
      <c r="BM1098" s="1"/>
      <c r="BN1098" s="1"/>
      <c r="BO1098" s="1"/>
      <c r="BP1098" s="1"/>
      <c r="BQ1098" s="1"/>
    </row>
    <row r="1099" spans="1:69" x14ac:dyDescent="0.35">
      <c r="A1099" s="1"/>
      <c r="B1099" s="1"/>
      <c r="C1099" s="1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  <c r="BJ1099" s="1"/>
      <c r="BK1099" s="1"/>
      <c r="BL1099" s="1"/>
      <c r="BM1099" s="1"/>
      <c r="BN1099" s="1"/>
      <c r="BO1099" s="1"/>
      <c r="BP1099" s="1"/>
      <c r="BQ1099" s="1"/>
    </row>
    <row r="1100" spans="1:69" x14ac:dyDescent="0.35">
      <c r="A1100" s="1"/>
      <c r="B1100" s="1"/>
      <c r="C1100" s="1"/>
      <c r="AX1100" s="1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  <c r="BJ1100" s="1"/>
      <c r="BK1100" s="1"/>
      <c r="BL1100" s="1"/>
      <c r="BM1100" s="1"/>
      <c r="BN1100" s="1"/>
      <c r="BO1100" s="1"/>
      <c r="BP1100" s="1"/>
      <c r="BQ1100" s="1"/>
    </row>
    <row r="1101" spans="1:69" x14ac:dyDescent="0.35">
      <c r="A1101" s="1"/>
      <c r="B1101" s="1"/>
      <c r="C1101" s="1"/>
      <c r="AX1101" s="1"/>
      <c r="AY1101" s="1"/>
      <c r="AZ1101" s="1"/>
      <c r="BA1101" s="1"/>
      <c r="BB1101" s="1"/>
      <c r="BC1101" s="1"/>
      <c r="BD1101" s="1"/>
      <c r="BE1101" s="1"/>
      <c r="BF1101" s="1"/>
      <c r="BG1101" s="1"/>
      <c r="BH1101" s="1"/>
      <c r="BI1101" s="1"/>
      <c r="BJ1101" s="1"/>
      <c r="BK1101" s="1"/>
      <c r="BL1101" s="1"/>
      <c r="BM1101" s="1"/>
      <c r="BN1101" s="1"/>
      <c r="BO1101" s="1"/>
      <c r="BP1101" s="1"/>
      <c r="BQ1101" s="1"/>
    </row>
    <row r="1102" spans="1:69" x14ac:dyDescent="0.35">
      <c r="A1102" s="1"/>
      <c r="B1102" s="1"/>
      <c r="C1102" s="1"/>
      <c r="AX1102" s="1"/>
      <c r="AY1102" s="1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  <c r="BJ1102" s="1"/>
      <c r="BK1102" s="1"/>
      <c r="BL1102" s="1"/>
      <c r="BM1102" s="1"/>
      <c r="BN1102" s="1"/>
      <c r="BO1102" s="1"/>
      <c r="BP1102" s="1"/>
      <c r="BQ1102" s="1"/>
    </row>
    <row r="1103" spans="1:69" x14ac:dyDescent="0.35">
      <c r="A1103" s="1"/>
      <c r="B1103" s="1"/>
      <c r="C1103" s="1"/>
      <c r="AX1103" s="1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  <c r="BJ1103" s="1"/>
      <c r="BK1103" s="1"/>
      <c r="BL1103" s="1"/>
      <c r="BM1103" s="1"/>
      <c r="BN1103" s="1"/>
      <c r="BO1103" s="1"/>
      <c r="BP1103" s="1"/>
      <c r="BQ1103" s="1"/>
    </row>
    <row r="1104" spans="1:69" x14ac:dyDescent="0.35">
      <c r="A1104" s="1"/>
      <c r="B1104" s="1"/>
      <c r="C1104" s="1"/>
      <c r="AX1104" s="1"/>
      <c r="AY1104" s="1"/>
      <c r="AZ1104" s="1"/>
      <c r="BA1104" s="1"/>
      <c r="BB1104" s="1"/>
      <c r="BC1104" s="1"/>
      <c r="BD1104" s="1"/>
      <c r="BE1104" s="1"/>
      <c r="BF1104" s="1"/>
      <c r="BG1104" s="1"/>
      <c r="BH1104" s="1"/>
      <c r="BI1104" s="1"/>
      <c r="BJ1104" s="1"/>
      <c r="BK1104" s="1"/>
      <c r="BL1104" s="1"/>
      <c r="BM1104" s="1"/>
      <c r="BN1104" s="1"/>
      <c r="BO1104" s="1"/>
      <c r="BP1104" s="1"/>
      <c r="BQ1104" s="1"/>
    </row>
    <row r="1105" spans="1:69" x14ac:dyDescent="0.35">
      <c r="A1105" s="1"/>
      <c r="B1105" s="1"/>
      <c r="C1105" s="1"/>
      <c r="AX1105" s="1"/>
      <c r="AY1105" s="1"/>
      <c r="AZ1105" s="1"/>
      <c r="BA1105" s="1"/>
      <c r="BB1105" s="1"/>
      <c r="BC1105" s="1"/>
      <c r="BD1105" s="1"/>
      <c r="BE1105" s="1"/>
      <c r="BF1105" s="1"/>
      <c r="BG1105" s="1"/>
      <c r="BH1105" s="1"/>
      <c r="BI1105" s="1"/>
      <c r="BJ1105" s="1"/>
      <c r="BK1105" s="1"/>
      <c r="BL1105" s="1"/>
      <c r="BM1105" s="1"/>
      <c r="BN1105" s="1"/>
      <c r="BO1105" s="1"/>
      <c r="BP1105" s="1"/>
      <c r="BQ1105" s="1"/>
    </row>
    <row r="1106" spans="1:69" x14ac:dyDescent="0.35">
      <c r="A1106" s="1"/>
      <c r="B1106" s="1"/>
      <c r="C1106" s="1"/>
      <c r="AX1106" s="1"/>
      <c r="AY1106" s="1"/>
      <c r="AZ1106" s="1"/>
      <c r="BA1106" s="1"/>
      <c r="BB1106" s="1"/>
      <c r="BC1106" s="1"/>
      <c r="BD1106" s="1"/>
      <c r="BE1106" s="1"/>
      <c r="BF1106" s="1"/>
      <c r="BG1106" s="1"/>
      <c r="BH1106" s="1"/>
      <c r="BI1106" s="1"/>
      <c r="BJ1106" s="1"/>
      <c r="BK1106" s="1"/>
      <c r="BL1106" s="1"/>
      <c r="BM1106" s="1"/>
      <c r="BN1106" s="1"/>
      <c r="BO1106" s="1"/>
      <c r="BP1106" s="1"/>
      <c r="BQ1106" s="1"/>
    </row>
    <row r="1107" spans="1:69" x14ac:dyDescent="0.35">
      <c r="A1107" s="1"/>
      <c r="B1107" s="1"/>
      <c r="C1107" s="1"/>
      <c r="AX1107" s="1"/>
      <c r="AY1107" s="1"/>
      <c r="AZ1107" s="1"/>
      <c r="BA1107" s="1"/>
      <c r="BB1107" s="1"/>
      <c r="BC1107" s="1"/>
      <c r="BD1107" s="1"/>
      <c r="BE1107" s="1"/>
      <c r="BF1107" s="1"/>
      <c r="BG1107" s="1"/>
      <c r="BH1107" s="1"/>
      <c r="BI1107" s="1"/>
      <c r="BJ1107" s="1"/>
      <c r="BK1107" s="1"/>
      <c r="BL1107" s="1"/>
      <c r="BM1107" s="1"/>
      <c r="BN1107" s="1"/>
      <c r="BO1107" s="1"/>
      <c r="BP1107" s="1"/>
      <c r="BQ1107" s="1"/>
    </row>
    <row r="1108" spans="1:69" x14ac:dyDescent="0.35">
      <c r="A1108" s="1"/>
      <c r="B1108" s="1"/>
      <c r="C1108" s="1"/>
      <c r="AX1108" s="1"/>
      <c r="AY1108" s="1"/>
      <c r="AZ1108" s="1"/>
      <c r="BA1108" s="1"/>
      <c r="BB1108" s="1"/>
      <c r="BC1108" s="1"/>
      <c r="BD1108" s="1"/>
      <c r="BE1108" s="1"/>
      <c r="BF1108" s="1"/>
      <c r="BG1108" s="1"/>
      <c r="BH1108" s="1"/>
      <c r="BI1108" s="1"/>
      <c r="BJ1108" s="1"/>
      <c r="BK1108" s="1"/>
      <c r="BL1108" s="1"/>
      <c r="BM1108" s="1"/>
      <c r="BN1108" s="1"/>
      <c r="BO1108" s="1"/>
      <c r="BP1108" s="1"/>
      <c r="BQ1108" s="1"/>
    </row>
    <row r="1109" spans="1:69" x14ac:dyDescent="0.35">
      <c r="A1109" s="1"/>
      <c r="B1109" s="1"/>
      <c r="C1109" s="1"/>
      <c r="AX1109" s="1"/>
      <c r="AY1109" s="1"/>
      <c r="AZ1109" s="1"/>
      <c r="BA1109" s="1"/>
      <c r="BB1109" s="1"/>
      <c r="BC1109" s="1"/>
      <c r="BD1109" s="1"/>
      <c r="BE1109" s="1"/>
      <c r="BF1109" s="1"/>
      <c r="BG1109" s="1"/>
      <c r="BH1109" s="1"/>
      <c r="BI1109" s="1"/>
      <c r="BJ1109" s="1"/>
      <c r="BK1109" s="1"/>
      <c r="BL1109" s="1"/>
      <c r="BM1109" s="1"/>
      <c r="BN1109" s="1"/>
      <c r="BO1109" s="1"/>
      <c r="BP1109" s="1"/>
      <c r="BQ1109" s="1"/>
    </row>
    <row r="1110" spans="1:69" x14ac:dyDescent="0.35">
      <c r="A1110" s="1"/>
      <c r="B1110" s="1"/>
      <c r="C1110" s="1"/>
      <c r="AX1110" s="1"/>
      <c r="AY1110" s="1"/>
      <c r="AZ1110" s="1"/>
      <c r="BA1110" s="1"/>
      <c r="BB1110" s="1"/>
      <c r="BC1110" s="1"/>
      <c r="BD1110" s="1"/>
      <c r="BE1110" s="1"/>
      <c r="BF1110" s="1"/>
      <c r="BG1110" s="1"/>
      <c r="BH1110" s="1"/>
      <c r="BI1110" s="1"/>
      <c r="BJ1110" s="1"/>
      <c r="BK1110" s="1"/>
      <c r="BL1110" s="1"/>
      <c r="BM1110" s="1"/>
      <c r="BN1110" s="1"/>
      <c r="BO1110" s="1"/>
      <c r="BP1110" s="1"/>
      <c r="BQ1110" s="1"/>
    </row>
    <row r="1111" spans="1:69" x14ac:dyDescent="0.35">
      <c r="A1111" s="1"/>
      <c r="B1111" s="1"/>
      <c r="C1111" s="1"/>
      <c r="AX1111" s="1"/>
      <c r="AY1111" s="1"/>
      <c r="AZ1111" s="1"/>
      <c r="BA1111" s="1"/>
      <c r="BB1111" s="1"/>
      <c r="BC1111" s="1"/>
      <c r="BD1111" s="1"/>
      <c r="BE1111" s="1"/>
      <c r="BF1111" s="1"/>
      <c r="BG1111" s="1"/>
      <c r="BH1111" s="1"/>
      <c r="BI1111" s="1"/>
      <c r="BJ1111" s="1"/>
      <c r="BK1111" s="1"/>
      <c r="BL1111" s="1"/>
      <c r="BM1111" s="1"/>
      <c r="BN1111" s="1"/>
      <c r="BO1111" s="1"/>
      <c r="BP1111" s="1"/>
      <c r="BQ1111" s="1"/>
    </row>
    <row r="1112" spans="1:69" x14ac:dyDescent="0.35">
      <c r="A1112" s="1"/>
      <c r="B1112" s="1"/>
      <c r="C1112" s="1"/>
      <c r="AX1112" s="1"/>
      <c r="AY1112" s="1"/>
      <c r="AZ1112" s="1"/>
      <c r="BA1112" s="1"/>
      <c r="BB1112" s="1"/>
      <c r="BC1112" s="1"/>
      <c r="BD1112" s="1"/>
      <c r="BE1112" s="1"/>
      <c r="BF1112" s="1"/>
      <c r="BG1112" s="1"/>
      <c r="BH1112" s="1"/>
      <c r="BI1112" s="1"/>
      <c r="BJ1112" s="1"/>
      <c r="BK1112" s="1"/>
      <c r="BL1112" s="1"/>
      <c r="BM1112" s="1"/>
      <c r="BN1112" s="1"/>
      <c r="BO1112" s="1"/>
      <c r="BP1112" s="1"/>
      <c r="BQ1112" s="1"/>
    </row>
    <row r="1113" spans="1:69" x14ac:dyDescent="0.35">
      <c r="A1113" s="1"/>
      <c r="B1113" s="1"/>
      <c r="C1113" s="1"/>
      <c r="AX1113" s="1"/>
      <c r="AY1113" s="1"/>
      <c r="AZ1113" s="1"/>
      <c r="BA1113" s="1"/>
      <c r="BB1113" s="1"/>
      <c r="BC1113" s="1"/>
      <c r="BD1113" s="1"/>
      <c r="BE1113" s="1"/>
      <c r="BF1113" s="1"/>
      <c r="BG1113" s="1"/>
      <c r="BH1113" s="1"/>
      <c r="BI1113" s="1"/>
      <c r="BJ1113" s="1"/>
      <c r="BK1113" s="1"/>
      <c r="BL1113" s="1"/>
      <c r="BM1113" s="1"/>
      <c r="BN1113" s="1"/>
      <c r="BO1113" s="1"/>
      <c r="BP1113" s="1"/>
      <c r="BQ1113" s="1"/>
    </row>
    <row r="1114" spans="1:69" x14ac:dyDescent="0.35">
      <c r="A1114" s="1"/>
      <c r="B1114" s="1"/>
      <c r="C1114" s="1"/>
      <c r="AX1114" s="1"/>
      <c r="AY1114" s="1"/>
      <c r="AZ1114" s="1"/>
      <c r="BA1114" s="1"/>
      <c r="BB1114" s="1"/>
      <c r="BC1114" s="1"/>
      <c r="BD1114" s="1"/>
      <c r="BE1114" s="1"/>
      <c r="BF1114" s="1"/>
      <c r="BG1114" s="1"/>
      <c r="BH1114" s="1"/>
      <c r="BI1114" s="1"/>
      <c r="BJ1114" s="1"/>
      <c r="BK1114" s="1"/>
      <c r="BL1114" s="1"/>
      <c r="BM1114" s="1"/>
      <c r="BN1114" s="1"/>
      <c r="BO1114" s="1"/>
      <c r="BP1114" s="1"/>
      <c r="BQ1114" s="1"/>
    </row>
    <row r="1115" spans="1:69" x14ac:dyDescent="0.35">
      <c r="A1115" s="1"/>
      <c r="B1115" s="1"/>
      <c r="C1115" s="1"/>
      <c r="AX1115" s="1"/>
      <c r="AY1115" s="1"/>
      <c r="AZ1115" s="1"/>
      <c r="BA1115" s="1"/>
      <c r="BB1115" s="1"/>
      <c r="BC1115" s="1"/>
      <c r="BD1115" s="1"/>
      <c r="BE1115" s="1"/>
      <c r="BF1115" s="1"/>
      <c r="BG1115" s="1"/>
      <c r="BH1115" s="1"/>
      <c r="BI1115" s="1"/>
      <c r="BJ1115" s="1"/>
      <c r="BK1115" s="1"/>
      <c r="BL1115" s="1"/>
      <c r="BM1115" s="1"/>
      <c r="BN1115" s="1"/>
      <c r="BO1115" s="1"/>
      <c r="BP1115" s="1"/>
      <c r="BQ1115" s="1"/>
    </row>
    <row r="1116" spans="1:69" x14ac:dyDescent="0.35">
      <c r="A1116" s="1"/>
      <c r="B1116" s="1"/>
      <c r="C1116" s="1"/>
      <c r="AX1116" s="1"/>
      <c r="AY1116" s="1"/>
      <c r="AZ1116" s="1"/>
      <c r="BA1116" s="1"/>
      <c r="BB1116" s="1"/>
      <c r="BC1116" s="1"/>
      <c r="BD1116" s="1"/>
      <c r="BE1116" s="1"/>
      <c r="BF1116" s="1"/>
      <c r="BG1116" s="1"/>
      <c r="BH1116" s="1"/>
      <c r="BI1116" s="1"/>
      <c r="BJ1116" s="1"/>
      <c r="BK1116" s="1"/>
      <c r="BL1116" s="1"/>
      <c r="BM1116" s="1"/>
      <c r="BN1116" s="1"/>
      <c r="BO1116" s="1"/>
      <c r="BP1116" s="1"/>
      <c r="BQ1116" s="1"/>
    </row>
    <row r="1117" spans="1:69" x14ac:dyDescent="0.35">
      <c r="A1117" s="1"/>
      <c r="B1117" s="1"/>
      <c r="C1117" s="1"/>
      <c r="AX1117" s="1"/>
      <c r="AY1117" s="1"/>
      <c r="AZ1117" s="1"/>
      <c r="BA1117" s="1"/>
      <c r="BB1117" s="1"/>
      <c r="BC1117" s="1"/>
      <c r="BD1117" s="1"/>
      <c r="BE1117" s="1"/>
      <c r="BF1117" s="1"/>
      <c r="BG1117" s="1"/>
      <c r="BH1117" s="1"/>
      <c r="BI1117" s="1"/>
      <c r="BJ1117" s="1"/>
      <c r="BK1117" s="1"/>
      <c r="BL1117" s="1"/>
      <c r="BM1117" s="1"/>
      <c r="BN1117" s="1"/>
      <c r="BO1117" s="1"/>
      <c r="BP1117" s="1"/>
      <c r="BQ1117" s="1"/>
    </row>
    <row r="1118" spans="1:69" x14ac:dyDescent="0.35">
      <c r="A1118" s="1"/>
      <c r="B1118" s="1"/>
      <c r="C1118" s="1"/>
      <c r="AX1118" s="1"/>
      <c r="AY1118" s="1"/>
      <c r="AZ1118" s="1"/>
      <c r="BA1118" s="1"/>
      <c r="BB1118" s="1"/>
      <c r="BC1118" s="1"/>
      <c r="BD1118" s="1"/>
      <c r="BE1118" s="1"/>
      <c r="BF1118" s="1"/>
      <c r="BG1118" s="1"/>
      <c r="BH1118" s="1"/>
      <c r="BI1118" s="1"/>
      <c r="BJ1118" s="1"/>
      <c r="BK1118" s="1"/>
      <c r="BL1118" s="1"/>
      <c r="BM1118" s="1"/>
      <c r="BN1118" s="1"/>
      <c r="BO1118" s="1"/>
      <c r="BP1118" s="1"/>
      <c r="BQ1118" s="1"/>
    </row>
    <row r="1119" spans="1:69" x14ac:dyDescent="0.35">
      <c r="A1119" s="1"/>
      <c r="B1119" s="1"/>
      <c r="C1119" s="1"/>
      <c r="AX1119" s="1"/>
      <c r="AY1119" s="1"/>
      <c r="AZ1119" s="1"/>
      <c r="BA1119" s="1"/>
      <c r="BB1119" s="1"/>
      <c r="BC1119" s="1"/>
      <c r="BD1119" s="1"/>
      <c r="BE1119" s="1"/>
      <c r="BF1119" s="1"/>
      <c r="BG1119" s="1"/>
      <c r="BH1119" s="1"/>
      <c r="BI1119" s="1"/>
      <c r="BJ1119" s="1"/>
      <c r="BK1119" s="1"/>
      <c r="BL1119" s="1"/>
      <c r="BM1119" s="1"/>
      <c r="BN1119" s="1"/>
      <c r="BO1119" s="1"/>
      <c r="BP1119" s="1"/>
      <c r="BQ1119" s="1"/>
    </row>
    <row r="1120" spans="1:69" x14ac:dyDescent="0.35">
      <c r="A1120" s="1"/>
      <c r="B1120" s="1"/>
      <c r="C1120" s="1"/>
      <c r="AX1120" s="1"/>
      <c r="AY1120" s="1"/>
      <c r="AZ1120" s="1"/>
      <c r="BA1120" s="1"/>
      <c r="BB1120" s="1"/>
      <c r="BC1120" s="1"/>
      <c r="BD1120" s="1"/>
      <c r="BE1120" s="1"/>
      <c r="BF1120" s="1"/>
      <c r="BG1120" s="1"/>
      <c r="BH1120" s="1"/>
      <c r="BI1120" s="1"/>
      <c r="BJ1120" s="1"/>
      <c r="BK1120" s="1"/>
      <c r="BL1120" s="1"/>
      <c r="BM1120" s="1"/>
      <c r="BN1120" s="1"/>
      <c r="BO1120" s="1"/>
      <c r="BP1120" s="1"/>
      <c r="BQ1120" s="1"/>
    </row>
    <row r="1121" spans="1:69" x14ac:dyDescent="0.35">
      <c r="A1121" s="1"/>
      <c r="B1121" s="1"/>
      <c r="C1121" s="1"/>
      <c r="AX1121" s="1"/>
      <c r="AY1121" s="1"/>
      <c r="AZ1121" s="1"/>
      <c r="BA1121" s="1"/>
      <c r="BB1121" s="1"/>
      <c r="BC1121" s="1"/>
      <c r="BD1121" s="1"/>
      <c r="BE1121" s="1"/>
      <c r="BF1121" s="1"/>
      <c r="BG1121" s="1"/>
      <c r="BH1121" s="1"/>
      <c r="BI1121" s="1"/>
      <c r="BJ1121" s="1"/>
      <c r="BK1121" s="1"/>
      <c r="BL1121" s="1"/>
      <c r="BM1121" s="1"/>
      <c r="BN1121" s="1"/>
      <c r="BO1121" s="1"/>
      <c r="BP1121" s="1"/>
      <c r="BQ1121" s="1"/>
    </row>
    <row r="1122" spans="1:69" x14ac:dyDescent="0.35">
      <c r="A1122" s="1"/>
      <c r="B1122" s="1"/>
      <c r="C1122" s="1"/>
      <c r="AX1122" s="1"/>
      <c r="AY1122" s="1"/>
      <c r="AZ1122" s="1"/>
      <c r="BA1122" s="1"/>
      <c r="BB1122" s="1"/>
      <c r="BC1122" s="1"/>
      <c r="BD1122" s="1"/>
      <c r="BE1122" s="1"/>
      <c r="BF1122" s="1"/>
      <c r="BG1122" s="1"/>
      <c r="BH1122" s="1"/>
      <c r="BI1122" s="1"/>
      <c r="BJ1122" s="1"/>
      <c r="BK1122" s="1"/>
      <c r="BL1122" s="1"/>
      <c r="BM1122" s="1"/>
      <c r="BN1122" s="1"/>
      <c r="BO1122" s="1"/>
      <c r="BP1122" s="1"/>
      <c r="BQ1122" s="1"/>
    </row>
    <row r="1123" spans="1:69" x14ac:dyDescent="0.35">
      <c r="A1123" s="1"/>
      <c r="B1123" s="1"/>
      <c r="C1123" s="1"/>
      <c r="AX1123" s="1"/>
      <c r="AY1123" s="1"/>
      <c r="AZ1123" s="1"/>
      <c r="BA1123" s="1"/>
      <c r="BB1123" s="1"/>
      <c r="BC1123" s="1"/>
      <c r="BD1123" s="1"/>
      <c r="BE1123" s="1"/>
      <c r="BF1123" s="1"/>
      <c r="BG1123" s="1"/>
      <c r="BH1123" s="1"/>
      <c r="BI1123" s="1"/>
      <c r="BJ1123" s="1"/>
      <c r="BK1123" s="1"/>
      <c r="BL1123" s="1"/>
      <c r="BM1123" s="1"/>
      <c r="BN1123" s="1"/>
      <c r="BO1123" s="1"/>
      <c r="BP1123" s="1"/>
      <c r="BQ1123" s="1"/>
    </row>
    <row r="1124" spans="1:69" x14ac:dyDescent="0.35">
      <c r="A1124" s="1"/>
      <c r="B1124" s="1"/>
      <c r="C1124" s="1"/>
      <c r="AX1124" s="1"/>
      <c r="AY1124" s="1"/>
      <c r="AZ1124" s="1"/>
      <c r="BA1124" s="1"/>
      <c r="BB1124" s="1"/>
      <c r="BC1124" s="1"/>
      <c r="BD1124" s="1"/>
      <c r="BE1124" s="1"/>
      <c r="BF1124" s="1"/>
      <c r="BG1124" s="1"/>
      <c r="BH1124" s="1"/>
      <c r="BI1124" s="1"/>
      <c r="BJ1124" s="1"/>
      <c r="BK1124" s="1"/>
      <c r="BL1124" s="1"/>
      <c r="BM1124" s="1"/>
      <c r="BN1124" s="1"/>
      <c r="BO1124" s="1"/>
      <c r="BP1124" s="1"/>
      <c r="BQ1124" s="1"/>
    </row>
    <row r="1125" spans="1:69" x14ac:dyDescent="0.35">
      <c r="A1125" s="1"/>
      <c r="B1125" s="1"/>
      <c r="C1125" s="1"/>
      <c r="AX1125" s="1"/>
      <c r="AY1125" s="1"/>
      <c r="AZ1125" s="1"/>
      <c r="BA1125" s="1"/>
      <c r="BB1125" s="1"/>
      <c r="BC1125" s="1"/>
      <c r="BD1125" s="1"/>
      <c r="BE1125" s="1"/>
      <c r="BF1125" s="1"/>
      <c r="BG1125" s="1"/>
      <c r="BH1125" s="1"/>
      <c r="BI1125" s="1"/>
      <c r="BJ1125" s="1"/>
      <c r="BK1125" s="1"/>
      <c r="BL1125" s="1"/>
      <c r="BM1125" s="1"/>
      <c r="BN1125" s="1"/>
      <c r="BO1125" s="1"/>
      <c r="BP1125" s="1"/>
      <c r="BQ1125" s="1"/>
    </row>
    <row r="1126" spans="1:69" x14ac:dyDescent="0.35">
      <c r="A1126" s="1"/>
      <c r="B1126" s="1"/>
      <c r="C1126" s="1"/>
      <c r="AX1126" s="1"/>
      <c r="AY1126" s="1"/>
      <c r="AZ1126" s="1"/>
      <c r="BA1126" s="1"/>
      <c r="BB1126" s="1"/>
      <c r="BC1126" s="1"/>
      <c r="BD1126" s="1"/>
      <c r="BE1126" s="1"/>
      <c r="BF1126" s="1"/>
      <c r="BG1126" s="1"/>
      <c r="BH1126" s="1"/>
      <c r="BI1126" s="1"/>
      <c r="BJ1126" s="1"/>
      <c r="BK1126" s="1"/>
      <c r="BL1126" s="1"/>
      <c r="BM1126" s="1"/>
      <c r="BN1126" s="1"/>
      <c r="BO1126" s="1"/>
      <c r="BP1126" s="1"/>
      <c r="BQ1126" s="1"/>
    </row>
    <row r="1127" spans="1:69" x14ac:dyDescent="0.35">
      <c r="A1127" s="1"/>
      <c r="B1127" s="1"/>
      <c r="C1127" s="1"/>
      <c r="AX1127" s="1"/>
      <c r="AY1127" s="1"/>
      <c r="AZ1127" s="1"/>
      <c r="BA1127" s="1"/>
      <c r="BB1127" s="1"/>
      <c r="BC1127" s="1"/>
      <c r="BD1127" s="1"/>
      <c r="BE1127" s="1"/>
      <c r="BF1127" s="1"/>
      <c r="BG1127" s="1"/>
      <c r="BH1127" s="1"/>
      <c r="BI1127" s="1"/>
      <c r="BJ1127" s="1"/>
      <c r="BK1127" s="1"/>
      <c r="BL1127" s="1"/>
      <c r="BM1127" s="1"/>
      <c r="BN1127" s="1"/>
      <c r="BO1127" s="1"/>
      <c r="BP1127" s="1"/>
      <c r="BQ1127" s="1"/>
    </row>
    <row r="1128" spans="1:69" x14ac:dyDescent="0.35">
      <c r="A1128" s="1"/>
      <c r="B1128" s="1"/>
      <c r="C1128" s="1"/>
      <c r="AX1128" s="1"/>
      <c r="AY1128" s="1"/>
      <c r="AZ1128" s="1"/>
      <c r="BA1128" s="1"/>
      <c r="BB1128" s="1"/>
      <c r="BC1128" s="1"/>
      <c r="BD1128" s="1"/>
      <c r="BE1128" s="1"/>
      <c r="BF1128" s="1"/>
      <c r="BG1128" s="1"/>
      <c r="BH1128" s="1"/>
      <c r="BI1128" s="1"/>
      <c r="BJ1128" s="1"/>
      <c r="BK1128" s="1"/>
      <c r="BL1128" s="1"/>
      <c r="BM1128" s="1"/>
      <c r="BN1128" s="1"/>
      <c r="BO1128" s="1"/>
      <c r="BP1128" s="1"/>
      <c r="BQ1128" s="1"/>
    </row>
    <row r="1129" spans="1:69" x14ac:dyDescent="0.35">
      <c r="A1129" s="1"/>
      <c r="B1129" s="1"/>
      <c r="C1129" s="1"/>
      <c r="AX1129" s="1"/>
      <c r="AY1129" s="1"/>
      <c r="AZ1129" s="1"/>
      <c r="BA1129" s="1"/>
      <c r="BB1129" s="1"/>
      <c r="BC1129" s="1"/>
      <c r="BD1129" s="1"/>
      <c r="BE1129" s="1"/>
      <c r="BF1129" s="1"/>
      <c r="BG1129" s="1"/>
      <c r="BH1129" s="1"/>
      <c r="BI1129" s="1"/>
      <c r="BJ1129" s="1"/>
      <c r="BK1129" s="1"/>
      <c r="BL1129" s="1"/>
      <c r="BM1129" s="1"/>
      <c r="BN1129" s="1"/>
      <c r="BO1129" s="1"/>
      <c r="BP1129" s="1"/>
      <c r="BQ1129" s="1"/>
    </row>
    <row r="1130" spans="1:69" x14ac:dyDescent="0.35">
      <c r="A1130" s="1"/>
      <c r="B1130" s="1"/>
      <c r="C1130" s="1"/>
      <c r="AX1130" s="1"/>
      <c r="AY1130" s="1"/>
      <c r="AZ1130" s="1"/>
      <c r="BA1130" s="1"/>
      <c r="BB1130" s="1"/>
      <c r="BC1130" s="1"/>
      <c r="BD1130" s="1"/>
      <c r="BE1130" s="1"/>
      <c r="BF1130" s="1"/>
      <c r="BG1130" s="1"/>
      <c r="BH1130" s="1"/>
      <c r="BI1130" s="1"/>
      <c r="BJ1130" s="1"/>
      <c r="BK1130" s="1"/>
      <c r="BL1130" s="1"/>
      <c r="BM1130" s="1"/>
      <c r="BN1130" s="1"/>
      <c r="BO1130" s="1"/>
      <c r="BP1130" s="1"/>
      <c r="BQ1130" s="1"/>
    </row>
    <row r="1131" spans="1:69" x14ac:dyDescent="0.35">
      <c r="A1131" s="1"/>
      <c r="B1131" s="1"/>
      <c r="C1131" s="1"/>
      <c r="AX1131" s="1"/>
      <c r="AY1131" s="1"/>
      <c r="AZ1131" s="1"/>
      <c r="BA1131" s="1"/>
      <c r="BB1131" s="1"/>
      <c r="BC1131" s="1"/>
      <c r="BD1131" s="1"/>
      <c r="BE1131" s="1"/>
      <c r="BF1131" s="1"/>
      <c r="BG1131" s="1"/>
      <c r="BH1131" s="1"/>
      <c r="BI1131" s="1"/>
      <c r="BJ1131" s="1"/>
      <c r="BK1131" s="1"/>
      <c r="BL1131" s="1"/>
      <c r="BM1131" s="1"/>
      <c r="BN1131" s="1"/>
      <c r="BO1131" s="1"/>
      <c r="BP1131" s="1"/>
      <c r="BQ1131" s="1"/>
    </row>
    <row r="1132" spans="1:69" x14ac:dyDescent="0.35">
      <c r="A1132" s="1"/>
      <c r="B1132" s="1"/>
      <c r="C1132" s="1"/>
      <c r="AX1132" s="1"/>
      <c r="AY1132" s="1"/>
      <c r="AZ1132" s="1"/>
      <c r="BA1132" s="1"/>
      <c r="BB1132" s="1"/>
      <c r="BC1132" s="1"/>
      <c r="BD1132" s="1"/>
      <c r="BE1132" s="1"/>
      <c r="BF1132" s="1"/>
      <c r="BG1132" s="1"/>
      <c r="BH1132" s="1"/>
      <c r="BI1132" s="1"/>
      <c r="BJ1132" s="1"/>
      <c r="BK1132" s="1"/>
      <c r="BL1132" s="1"/>
      <c r="BM1132" s="1"/>
      <c r="BN1132" s="1"/>
      <c r="BO1132" s="1"/>
      <c r="BP1132" s="1"/>
      <c r="BQ1132" s="1"/>
    </row>
    <row r="1133" spans="1:69" x14ac:dyDescent="0.35">
      <c r="A1133" s="1"/>
      <c r="B1133" s="1"/>
      <c r="C1133" s="1"/>
      <c r="AX1133" s="1"/>
      <c r="AY1133" s="1"/>
      <c r="AZ1133" s="1"/>
      <c r="BA1133" s="1"/>
      <c r="BB1133" s="1"/>
      <c r="BC1133" s="1"/>
      <c r="BD1133" s="1"/>
      <c r="BE1133" s="1"/>
      <c r="BF1133" s="1"/>
      <c r="BG1133" s="1"/>
      <c r="BH1133" s="1"/>
      <c r="BI1133" s="1"/>
      <c r="BJ1133" s="1"/>
      <c r="BK1133" s="1"/>
      <c r="BL1133" s="1"/>
      <c r="BM1133" s="1"/>
      <c r="BN1133" s="1"/>
      <c r="BO1133" s="1"/>
      <c r="BP1133" s="1"/>
      <c r="BQ1133" s="1"/>
    </row>
    <row r="1134" spans="1:69" x14ac:dyDescent="0.35">
      <c r="A1134" s="1"/>
      <c r="B1134" s="1"/>
      <c r="C1134" s="1"/>
      <c r="AX1134" s="1"/>
      <c r="AY1134" s="1"/>
      <c r="AZ1134" s="1"/>
      <c r="BA1134" s="1"/>
      <c r="BB1134" s="1"/>
      <c r="BC1134" s="1"/>
      <c r="BD1134" s="1"/>
      <c r="BE1134" s="1"/>
      <c r="BF1134" s="1"/>
      <c r="BG1134" s="1"/>
      <c r="BH1134" s="1"/>
      <c r="BI1134" s="1"/>
      <c r="BJ1134" s="1"/>
      <c r="BK1134" s="1"/>
      <c r="BL1134" s="1"/>
      <c r="BM1134" s="1"/>
      <c r="BN1134" s="1"/>
      <c r="BO1134" s="1"/>
      <c r="BP1134" s="1"/>
      <c r="BQ1134" s="1"/>
    </row>
    <row r="1135" spans="1:69" x14ac:dyDescent="0.35">
      <c r="A1135" s="1"/>
      <c r="B1135" s="1"/>
      <c r="C1135" s="1"/>
      <c r="AX1135" s="1"/>
      <c r="AY1135" s="1"/>
      <c r="AZ1135" s="1"/>
      <c r="BA1135" s="1"/>
      <c r="BB1135" s="1"/>
      <c r="BC1135" s="1"/>
      <c r="BD1135" s="1"/>
      <c r="BE1135" s="1"/>
      <c r="BF1135" s="1"/>
      <c r="BG1135" s="1"/>
      <c r="BH1135" s="1"/>
      <c r="BI1135" s="1"/>
      <c r="BJ1135" s="1"/>
      <c r="BK1135" s="1"/>
      <c r="BL1135" s="1"/>
      <c r="BM1135" s="1"/>
      <c r="BN1135" s="1"/>
      <c r="BO1135" s="1"/>
      <c r="BP1135" s="1"/>
      <c r="BQ1135" s="1"/>
    </row>
    <row r="1136" spans="1:69" x14ac:dyDescent="0.35">
      <c r="A1136" s="1"/>
      <c r="B1136" s="1"/>
      <c r="C1136" s="1"/>
      <c r="AX1136" s="1"/>
      <c r="AY1136" s="1"/>
      <c r="AZ1136" s="1"/>
      <c r="BA1136" s="1"/>
      <c r="BB1136" s="1"/>
      <c r="BC1136" s="1"/>
      <c r="BD1136" s="1"/>
      <c r="BE1136" s="1"/>
      <c r="BF1136" s="1"/>
      <c r="BG1136" s="1"/>
      <c r="BH1136" s="1"/>
      <c r="BI1136" s="1"/>
      <c r="BJ1136" s="1"/>
      <c r="BK1136" s="1"/>
      <c r="BL1136" s="1"/>
      <c r="BM1136" s="1"/>
      <c r="BN1136" s="1"/>
      <c r="BO1136" s="1"/>
      <c r="BP1136" s="1"/>
      <c r="BQ1136" s="1"/>
    </row>
    <row r="1137" spans="1:69" x14ac:dyDescent="0.35">
      <c r="A1137" s="1"/>
      <c r="B1137" s="1"/>
      <c r="C1137" s="1"/>
      <c r="AX1137" s="1"/>
      <c r="AY1137" s="1"/>
      <c r="AZ1137" s="1"/>
      <c r="BA1137" s="1"/>
      <c r="BB1137" s="1"/>
      <c r="BC1137" s="1"/>
      <c r="BD1137" s="1"/>
      <c r="BE1137" s="1"/>
      <c r="BF1137" s="1"/>
      <c r="BG1137" s="1"/>
      <c r="BH1137" s="1"/>
      <c r="BI1137" s="1"/>
      <c r="BJ1137" s="1"/>
      <c r="BK1137" s="1"/>
      <c r="BL1137" s="1"/>
      <c r="BM1137" s="1"/>
      <c r="BN1137" s="1"/>
      <c r="BO1137" s="1"/>
      <c r="BP1137" s="1"/>
      <c r="BQ1137" s="1"/>
    </row>
    <row r="1138" spans="1:69" x14ac:dyDescent="0.35">
      <c r="A1138" s="1"/>
      <c r="B1138" s="1"/>
      <c r="C1138" s="1"/>
      <c r="AX1138" s="1"/>
      <c r="AY1138" s="1"/>
      <c r="AZ1138" s="1"/>
      <c r="BA1138" s="1"/>
      <c r="BB1138" s="1"/>
      <c r="BC1138" s="1"/>
      <c r="BD1138" s="1"/>
      <c r="BE1138" s="1"/>
      <c r="BF1138" s="1"/>
      <c r="BG1138" s="1"/>
      <c r="BH1138" s="1"/>
      <c r="BI1138" s="1"/>
      <c r="BJ1138" s="1"/>
      <c r="BK1138" s="1"/>
      <c r="BL1138" s="1"/>
      <c r="BM1138" s="1"/>
      <c r="BN1138" s="1"/>
      <c r="BO1138" s="1"/>
      <c r="BP1138" s="1"/>
      <c r="BQ1138" s="1"/>
    </row>
    <row r="1139" spans="1:69" x14ac:dyDescent="0.35">
      <c r="A1139" s="1"/>
      <c r="B1139" s="1"/>
      <c r="C1139" s="1"/>
      <c r="AX1139" s="1"/>
      <c r="AY1139" s="1"/>
      <c r="AZ1139" s="1"/>
      <c r="BA1139" s="1"/>
      <c r="BB1139" s="1"/>
      <c r="BC1139" s="1"/>
      <c r="BD1139" s="1"/>
      <c r="BE1139" s="1"/>
      <c r="BF1139" s="1"/>
      <c r="BG1139" s="1"/>
      <c r="BH1139" s="1"/>
      <c r="BI1139" s="1"/>
      <c r="BJ1139" s="1"/>
      <c r="BK1139" s="1"/>
      <c r="BL1139" s="1"/>
      <c r="BM1139" s="1"/>
      <c r="BN1139" s="1"/>
      <c r="BO1139" s="1"/>
      <c r="BP1139" s="1"/>
      <c r="BQ1139" s="1"/>
    </row>
    <row r="1140" spans="1:69" x14ac:dyDescent="0.35">
      <c r="A1140" s="1"/>
      <c r="B1140" s="1"/>
      <c r="C1140" s="1"/>
      <c r="AX1140" s="1"/>
      <c r="AY1140" s="1"/>
      <c r="AZ1140" s="1"/>
      <c r="BA1140" s="1"/>
      <c r="BB1140" s="1"/>
      <c r="BC1140" s="1"/>
      <c r="BD1140" s="1"/>
      <c r="BE1140" s="1"/>
      <c r="BF1140" s="1"/>
      <c r="BG1140" s="1"/>
      <c r="BH1140" s="1"/>
      <c r="BI1140" s="1"/>
      <c r="BJ1140" s="1"/>
      <c r="BK1140" s="1"/>
      <c r="BL1140" s="1"/>
      <c r="BM1140" s="1"/>
      <c r="BN1140" s="1"/>
      <c r="BO1140" s="1"/>
      <c r="BP1140" s="1"/>
      <c r="BQ1140" s="1"/>
    </row>
    <row r="1141" spans="1:69" x14ac:dyDescent="0.35">
      <c r="A1141" s="1"/>
      <c r="B1141" s="1"/>
      <c r="C1141" s="1"/>
      <c r="AX1141" s="1"/>
      <c r="AY1141" s="1"/>
      <c r="AZ1141" s="1"/>
      <c r="BA1141" s="1"/>
      <c r="BB1141" s="1"/>
      <c r="BC1141" s="1"/>
      <c r="BD1141" s="1"/>
      <c r="BE1141" s="1"/>
      <c r="BF1141" s="1"/>
      <c r="BG1141" s="1"/>
      <c r="BH1141" s="1"/>
      <c r="BI1141" s="1"/>
      <c r="BJ1141" s="1"/>
      <c r="BK1141" s="1"/>
      <c r="BL1141" s="1"/>
      <c r="BM1141" s="1"/>
      <c r="BN1141" s="1"/>
      <c r="BO1141" s="1"/>
      <c r="BP1141" s="1"/>
      <c r="BQ1141" s="1"/>
    </row>
    <row r="1142" spans="1:69" x14ac:dyDescent="0.35">
      <c r="A1142" s="1"/>
      <c r="B1142" s="1"/>
      <c r="C1142" s="1"/>
      <c r="AX1142" s="1"/>
      <c r="AY1142" s="1"/>
      <c r="AZ1142" s="1"/>
      <c r="BA1142" s="1"/>
      <c r="BB1142" s="1"/>
      <c r="BC1142" s="1"/>
      <c r="BD1142" s="1"/>
      <c r="BE1142" s="1"/>
      <c r="BF1142" s="1"/>
      <c r="BG1142" s="1"/>
      <c r="BH1142" s="1"/>
      <c r="BI1142" s="1"/>
      <c r="BJ1142" s="1"/>
      <c r="BK1142" s="1"/>
      <c r="BL1142" s="1"/>
      <c r="BM1142" s="1"/>
      <c r="BN1142" s="1"/>
      <c r="BO1142" s="1"/>
      <c r="BP1142" s="1"/>
      <c r="BQ1142" s="1"/>
    </row>
    <row r="1143" spans="1:69" x14ac:dyDescent="0.35">
      <c r="A1143" s="1"/>
      <c r="B1143" s="1"/>
      <c r="C1143" s="1"/>
      <c r="AX1143" s="1"/>
      <c r="AY1143" s="1"/>
      <c r="AZ1143" s="1"/>
      <c r="BA1143" s="1"/>
      <c r="BB1143" s="1"/>
      <c r="BC1143" s="1"/>
      <c r="BD1143" s="1"/>
      <c r="BE1143" s="1"/>
      <c r="BF1143" s="1"/>
      <c r="BG1143" s="1"/>
      <c r="BH1143" s="1"/>
      <c r="BI1143" s="1"/>
      <c r="BJ1143" s="1"/>
      <c r="BK1143" s="1"/>
      <c r="BL1143" s="1"/>
      <c r="BM1143" s="1"/>
      <c r="BN1143" s="1"/>
      <c r="BO1143" s="1"/>
      <c r="BP1143" s="1"/>
      <c r="BQ1143" s="1"/>
    </row>
    <row r="1144" spans="1:69" x14ac:dyDescent="0.35">
      <c r="A1144" s="1"/>
      <c r="B1144" s="1"/>
      <c r="C1144" s="1"/>
      <c r="AX1144" s="1"/>
      <c r="AY1144" s="1"/>
      <c r="AZ1144" s="1"/>
      <c r="BA1144" s="1"/>
      <c r="BB1144" s="1"/>
      <c r="BC1144" s="1"/>
      <c r="BD1144" s="1"/>
      <c r="BE1144" s="1"/>
      <c r="BF1144" s="1"/>
      <c r="BG1144" s="1"/>
      <c r="BH1144" s="1"/>
      <c r="BI1144" s="1"/>
      <c r="BJ1144" s="1"/>
      <c r="BK1144" s="1"/>
      <c r="BL1144" s="1"/>
      <c r="BM1144" s="1"/>
      <c r="BN1144" s="1"/>
      <c r="BO1144" s="1"/>
      <c r="BP1144" s="1"/>
      <c r="BQ1144" s="1"/>
    </row>
    <row r="1145" spans="1:69" x14ac:dyDescent="0.35">
      <c r="A1145" s="1"/>
      <c r="B1145" s="1"/>
      <c r="C1145" s="1"/>
      <c r="AX1145" s="1"/>
      <c r="AY1145" s="1"/>
      <c r="AZ1145" s="1"/>
      <c r="BA1145" s="1"/>
      <c r="BB1145" s="1"/>
      <c r="BC1145" s="1"/>
      <c r="BD1145" s="1"/>
      <c r="BE1145" s="1"/>
      <c r="BF1145" s="1"/>
      <c r="BG1145" s="1"/>
      <c r="BH1145" s="1"/>
      <c r="BI1145" s="1"/>
      <c r="BJ1145" s="1"/>
      <c r="BK1145" s="1"/>
      <c r="BL1145" s="1"/>
      <c r="BM1145" s="1"/>
      <c r="BN1145" s="1"/>
      <c r="BO1145" s="1"/>
      <c r="BP1145" s="1"/>
      <c r="BQ1145" s="1"/>
    </row>
    <row r="1146" spans="1:69" x14ac:dyDescent="0.35">
      <c r="A1146" s="1"/>
      <c r="B1146" s="1"/>
      <c r="C1146" s="1"/>
      <c r="AX1146" s="1"/>
      <c r="AY1146" s="1"/>
      <c r="AZ1146" s="1"/>
      <c r="BA1146" s="1"/>
      <c r="BB1146" s="1"/>
      <c r="BC1146" s="1"/>
      <c r="BD1146" s="1"/>
      <c r="BE1146" s="1"/>
      <c r="BF1146" s="1"/>
      <c r="BG1146" s="1"/>
      <c r="BH1146" s="1"/>
      <c r="BI1146" s="1"/>
      <c r="BJ1146" s="1"/>
      <c r="BK1146" s="1"/>
      <c r="BL1146" s="1"/>
      <c r="BM1146" s="1"/>
      <c r="BN1146" s="1"/>
      <c r="BO1146" s="1"/>
      <c r="BP1146" s="1"/>
      <c r="BQ1146" s="1"/>
    </row>
    <row r="1147" spans="1:69" x14ac:dyDescent="0.35">
      <c r="A1147" s="1"/>
      <c r="B1147" s="1"/>
      <c r="C1147" s="1"/>
      <c r="AX1147" s="1"/>
      <c r="AY1147" s="1"/>
      <c r="AZ1147" s="1"/>
      <c r="BA1147" s="1"/>
      <c r="BB1147" s="1"/>
      <c r="BC1147" s="1"/>
      <c r="BD1147" s="1"/>
      <c r="BE1147" s="1"/>
      <c r="BF1147" s="1"/>
      <c r="BG1147" s="1"/>
      <c r="BH1147" s="1"/>
      <c r="BI1147" s="1"/>
      <c r="BJ1147" s="1"/>
      <c r="BK1147" s="1"/>
      <c r="BL1147" s="1"/>
      <c r="BM1147" s="1"/>
      <c r="BN1147" s="1"/>
      <c r="BO1147" s="1"/>
      <c r="BP1147" s="1"/>
      <c r="BQ1147" s="1"/>
    </row>
    <row r="1148" spans="1:69" x14ac:dyDescent="0.35">
      <c r="A1148" s="1"/>
      <c r="B1148" s="1"/>
      <c r="C1148" s="1"/>
      <c r="AX1148" s="1"/>
      <c r="AY1148" s="1"/>
      <c r="AZ1148" s="1"/>
      <c r="BA1148" s="1"/>
      <c r="BB1148" s="1"/>
      <c r="BC1148" s="1"/>
      <c r="BD1148" s="1"/>
      <c r="BE1148" s="1"/>
      <c r="BF1148" s="1"/>
      <c r="BG1148" s="1"/>
      <c r="BH1148" s="1"/>
      <c r="BI1148" s="1"/>
      <c r="BJ1148" s="1"/>
      <c r="BK1148" s="1"/>
      <c r="BL1148" s="1"/>
      <c r="BM1148" s="1"/>
      <c r="BN1148" s="1"/>
      <c r="BO1148" s="1"/>
      <c r="BP1148" s="1"/>
      <c r="BQ1148" s="1"/>
    </row>
    <row r="1149" spans="1:69" x14ac:dyDescent="0.35">
      <c r="A1149" s="1"/>
      <c r="B1149" s="1"/>
      <c r="C1149" s="1"/>
      <c r="AX1149" s="1"/>
      <c r="AY1149" s="1"/>
      <c r="AZ1149" s="1"/>
      <c r="BA1149" s="1"/>
      <c r="BB1149" s="1"/>
      <c r="BC1149" s="1"/>
      <c r="BD1149" s="1"/>
      <c r="BE1149" s="1"/>
      <c r="BF1149" s="1"/>
      <c r="BG1149" s="1"/>
      <c r="BH1149" s="1"/>
      <c r="BI1149" s="1"/>
      <c r="BJ1149" s="1"/>
      <c r="BK1149" s="1"/>
      <c r="BL1149" s="1"/>
      <c r="BM1149" s="1"/>
      <c r="BN1149" s="1"/>
      <c r="BO1149" s="1"/>
      <c r="BP1149" s="1"/>
      <c r="BQ1149" s="1"/>
    </row>
    <row r="1150" spans="1:69" x14ac:dyDescent="0.35">
      <c r="A1150" s="1"/>
      <c r="B1150" s="1"/>
      <c r="C1150" s="1"/>
      <c r="AX1150" s="1"/>
      <c r="AY1150" s="1"/>
      <c r="AZ1150" s="1"/>
      <c r="BA1150" s="1"/>
      <c r="BB1150" s="1"/>
      <c r="BC1150" s="1"/>
      <c r="BD1150" s="1"/>
      <c r="BE1150" s="1"/>
      <c r="BF1150" s="1"/>
      <c r="BG1150" s="1"/>
      <c r="BH1150" s="1"/>
      <c r="BI1150" s="1"/>
      <c r="BJ1150" s="1"/>
      <c r="BK1150" s="1"/>
      <c r="BL1150" s="1"/>
      <c r="BM1150" s="1"/>
      <c r="BN1150" s="1"/>
      <c r="BO1150" s="1"/>
      <c r="BP1150" s="1"/>
      <c r="BQ1150" s="1"/>
    </row>
    <row r="1151" spans="1:69" x14ac:dyDescent="0.35">
      <c r="A1151" s="1"/>
      <c r="B1151" s="1"/>
      <c r="C1151" s="1"/>
      <c r="AX1151" s="1"/>
      <c r="AY1151" s="1"/>
      <c r="AZ1151" s="1"/>
      <c r="BA1151" s="1"/>
      <c r="BB1151" s="1"/>
      <c r="BC1151" s="1"/>
      <c r="BD1151" s="1"/>
      <c r="BE1151" s="1"/>
      <c r="BF1151" s="1"/>
      <c r="BG1151" s="1"/>
      <c r="BH1151" s="1"/>
      <c r="BI1151" s="1"/>
      <c r="BJ1151" s="1"/>
      <c r="BK1151" s="1"/>
      <c r="BL1151" s="1"/>
      <c r="BM1151" s="1"/>
      <c r="BN1151" s="1"/>
      <c r="BO1151" s="1"/>
      <c r="BP1151" s="1"/>
      <c r="BQ1151" s="1"/>
    </row>
    <row r="1152" spans="1:69" x14ac:dyDescent="0.35">
      <c r="A1152" s="1"/>
      <c r="B1152" s="1"/>
      <c r="C1152" s="1"/>
      <c r="AX1152" s="1"/>
      <c r="AY1152" s="1"/>
      <c r="AZ1152" s="1"/>
      <c r="BA1152" s="1"/>
      <c r="BB1152" s="1"/>
      <c r="BC1152" s="1"/>
      <c r="BD1152" s="1"/>
      <c r="BE1152" s="1"/>
      <c r="BF1152" s="1"/>
      <c r="BG1152" s="1"/>
      <c r="BH1152" s="1"/>
      <c r="BI1152" s="1"/>
      <c r="BJ1152" s="1"/>
      <c r="BK1152" s="1"/>
      <c r="BL1152" s="1"/>
      <c r="BM1152" s="1"/>
      <c r="BN1152" s="1"/>
      <c r="BO1152" s="1"/>
      <c r="BP1152" s="1"/>
      <c r="BQ1152" s="1"/>
    </row>
    <row r="1153" spans="1:69" x14ac:dyDescent="0.35">
      <c r="A1153" s="1"/>
      <c r="B1153" s="1"/>
      <c r="C1153" s="1"/>
      <c r="AX1153" s="1"/>
      <c r="AY1153" s="1"/>
      <c r="AZ1153" s="1"/>
      <c r="BA1153" s="1"/>
      <c r="BB1153" s="1"/>
      <c r="BC1153" s="1"/>
      <c r="BD1153" s="1"/>
      <c r="BE1153" s="1"/>
      <c r="BF1153" s="1"/>
      <c r="BG1153" s="1"/>
      <c r="BH1153" s="1"/>
      <c r="BI1153" s="1"/>
      <c r="BJ1153" s="1"/>
      <c r="BK1153" s="1"/>
      <c r="BL1153" s="1"/>
      <c r="BM1153" s="1"/>
      <c r="BN1153" s="1"/>
      <c r="BO1153" s="1"/>
      <c r="BP1153" s="1"/>
      <c r="BQ1153" s="1"/>
    </row>
    <row r="1154" spans="1:69" x14ac:dyDescent="0.35">
      <c r="A1154" s="1"/>
      <c r="B1154" s="1"/>
      <c r="C1154" s="1"/>
      <c r="AX1154" s="1"/>
      <c r="AY1154" s="1"/>
      <c r="AZ1154" s="1"/>
      <c r="BA1154" s="1"/>
      <c r="BB1154" s="1"/>
      <c r="BC1154" s="1"/>
      <c r="BD1154" s="1"/>
      <c r="BE1154" s="1"/>
      <c r="BF1154" s="1"/>
      <c r="BG1154" s="1"/>
      <c r="BH1154" s="1"/>
      <c r="BI1154" s="1"/>
      <c r="BJ1154" s="1"/>
      <c r="BK1154" s="1"/>
      <c r="BL1154" s="1"/>
      <c r="BM1154" s="1"/>
      <c r="BN1154" s="1"/>
      <c r="BO1154" s="1"/>
      <c r="BP1154" s="1"/>
      <c r="BQ1154" s="1"/>
    </row>
    <row r="1155" spans="1:69" x14ac:dyDescent="0.35">
      <c r="A1155" s="1"/>
      <c r="B1155" s="1"/>
      <c r="C1155" s="1"/>
      <c r="AX1155" s="1"/>
      <c r="AY1155" s="1"/>
      <c r="AZ1155" s="1"/>
      <c r="BA1155" s="1"/>
      <c r="BB1155" s="1"/>
      <c r="BC1155" s="1"/>
      <c r="BD1155" s="1"/>
      <c r="BE1155" s="1"/>
      <c r="BF1155" s="1"/>
      <c r="BG1155" s="1"/>
      <c r="BH1155" s="1"/>
      <c r="BI1155" s="1"/>
      <c r="BJ1155" s="1"/>
      <c r="BK1155" s="1"/>
      <c r="BL1155" s="1"/>
      <c r="BM1155" s="1"/>
      <c r="BN1155" s="1"/>
      <c r="BO1155" s="1"/>
      <c r="BP1155" s="1"/>
      <c r="BQ1155" s="1"/>
    </row>
    <row r="1156" spans="1:69" x14ac:dyDescent="0.35">
      <c r="A1156" s="1"/>
      <c r="B1156" s="1"/>
      <c r="C1156" s="1"/>
      <c r="AX1156" s="1"/>
      <c r="AY1156" s="1"/>
      <c r="AZ1156" s="1"/>
      <c r="BA1156" s="1"/>
      <c r="BB1156" s="1"/>
      <c r="BC1156" s="1"/>
      <c r="BD1156" s="1"/>
      <c r="BE1156" s="1"/>
      <c r="BF1156" s="1"/>
      <c r="BG1156" s="1"/>
      <c r="BH1156" s="1"/>
      <c r="BI1156" s="1"/>
      <c r="BJ1156" s="1"/>
      <c r="BK1156" s="1"/>
      <c r="BL1156" s="1"/>
      <c r="BM1156" s="1"/>
      <c r="BN1156" s="1"/>
      <c r="BO1156" s="1"/>
      <c r="BP1156" s="1"/>
      <c r="BQ1156" s="1"/>
    </row>
    <row r="1157" spans="1:69" x14ac:dyDescent="0.35">
      <c r="A1157" s="1"/>
      <c r="B1157" s="1"/>
      <c r="C1157" s="1"/>
      <c r="AX1157" s="1"/>
      <c r="AY1157" s="1"/>
      <c r="AZ1157" s="1"/>
      <c r="BA1157" s="1"/>
      <c r="BB1157" s="1"/>
      <c r="BC1157" s="1"/>
      <c r="BD1157" s="1"/>
      <c r="BE1157" s="1"/>
      <c r="BF1157" s="1"/>
      <c r="BG1157" s="1"/>
      <c r="BH1157" s="1"/>
      <c r="BI1157" s="1"/>
      <c r="BJ1157" s="1"/>
      <c r="BK1157" s="1"/>
      <c r="BL1157" s="1"/>
      <c r="BM1157" s="1"/>
      <c r="BN1157" s="1"/>
      <c r="BO1157" s="1"/>
      <c r="BP1157" s="1"/>
      <c r="BQ1157" s="1"/>
    </row>
    <row r="1158" spans="1:69" x14ac:dyDescent="0.35">
      <c r="A1158" s="1"/>
      <c r="B1158" s="1"/>
      <c r="C1158" s="1"/>
      <c r="AX1158" s="1"/>
      <c r="AY1158" s="1"/>
      <c r="AZ1158" s="1"/>
      <c r="BA1158" s="1"/>
      <c r="BB1158" s="1"/>
      <c r="BC1158" s="1"/>
      <c r="BD1158" s="1"/>
      <c r="BE1158" s="1"/>
      <c r="BF1158" s="1"/>
      <c r="BG1158" s="1"/>
      <c r="BH1158" s="1"/>
      <c r="BI1158" s="1"/>
      <c r="BJ1158" s="1"/>
      <c r="BK1158" s="1"/>
      <c r="BL1158" s="1"/>
      <c r="BM1158" s="1"/>
      <c r="BN1158" s="1"/>
      <c r="BO1158" s="1"/>
      <c r="BP1158" s="1"/>
      <c r="BQ1158" s="1"/>
    </row>
    <row r="1159" spans="1:69" x14ac:dyDescent="0.35">
      <c r="A1159" s="1"/>
      <c r="B1159" s="1"/>
      <c r="C1159" s="1"/>
      <c r="AX1159" s="1"/>
      <c r="AY1159" s="1"/>
      <c r="AZ1159" s="1"/>
      <c r="BA1159" s="1"/>
      <c r="BB1159" s="1"/>
      <c r="BC1159" s="1"/>
      <c r="BD1159" s="1"/>
      <c r="BE1159" s="1"/>
      <c r="BF1159" s="1"/>
      <c r="BG1159" s="1"/>
      <c r="BH1159" s="1"/>
      <c r="BI1159" s="1"/>
      <c r="BJ1159" s="1"/>
      <c r="BK1159" s="1"/>
      <c r="BL1159" s="1"/>
      <c r="BM1159" s="1"/>
      <c r="BN1159" s="1"/>
      <c r="BO1159" s="1"/>
      <c r="BP1159" s="1"/>
      <c r="BQ1159" s="1"/>
    </row>
    <row r="1160" spans="1:69" x14ac:dyDescent="0.35">
      <c r="A1160" s="1"/>
      <c r="B1160" s="1"/>
      <c r="C1160" s="1"/>
      <c r="AX1160" s="1"/>
      <c r="AY1160" s="1"/>
      <c r="AZ1160" s="1"/>
      <c r="BA1160" s="1"/>
      <c r="BB1160" s="1"/>
      <c r="BC1160" s="1"/>
      <c r="BD1160" s="1"/>
      <c r="BE1160" s="1"/>
      <c r="BF1160" s="1"/>
      <c r="BG1160" s="1"/>
      <c r="BH1160" s="1"/>
      <c r="BI1160" s="1"/>
      <c r="BJ1160" s="1"/>
      <c r="BK1160" s="1"/>
      <c r="BL1160" s="1"/>
      <c r="BM1160" s="1"/>
      <c r="BN1160" s="1"/>
      <c r="BO1160" s="1"/>
      <c r="BP1160" s="1"/>
      <c r="BQ1160" s="1"/>
    </row>
    <row r="1161" spans="1:69" x14ac:dyDescent="0.35">
      <c r="A1161" s="1"/>
      <c r="B1161" s="1"/>
      <c r="C1161" s="1"/>
      <c r="AX1161" s="1"/>
      <c r="AY1161" s="1"/>
      <c r="AZ1161" s="1"/>
      <c r="BA1161" s="1"/>
      <c r="BB1161" s="1"/>
      <c r="BC1161" s="1"/>
      <c r="BD1161" s="1"/>
      <c r="BE1161" s="1"/>
      <c r="BF1161" s="1"/>
      <c r="BG1161" s="1"/>
      <c r="BH1161" s="1"/>
      <c r="BI1161" s="1"/>
      <c r="BJ1161" s="1"/>
      <c r="BK1161" s="1"/>
      <c r="BL1161" s="1"/>
      <c r="BM1161" s="1"/>
      <c r="BN1161" s="1"/>
      <c r="BO1161" s="1"/>
      <c r="BP1161" s="1"/>
      <c r="BQ1161" s="1"/>
    </row>
    <row r="1162" spans="1:69" x14ac:dyDescent="0.35">
      <c r="A1162" s="1"/>
      <c r="B1162" s="1"/>
      <c r="C1162" s="1"/>
      <c r="AX1162" s="1"/>
      <c r="AY1162" s="1"/>
      <c r="AZ1162" s="1"/>
      <c r="BA1162" s="1"/>
      <c r="BB1162" s="1"/>
      <c r="BC1162" s="1"/>
      <c r="BD1162" s="1"/>
      <c r="BE1162" s="1"/>
      <c r="BF1162" s="1"/>
      <c r="BG1162" s="1"/>
      <c r="BH1162" s="1"/>
      <c r="BI1162" s="1"/>
      <c r="BJ1162" s="1"/>
      <c r="BK1162" s="1"/>
      <c r="BL1162" s="1"/>
      <c r="BM1162" s="1"/>
      <c r="BN1162" s="1"/>
      <c r="BO1162" s="1"/>
      <c r="BP1162" s="1"/>
      <c r="BQ1162" s="1"/>
    </row>
    <row r="1163" spans="1:69" x14ac:dyDescent="0.35">
      <c r="A1163" s="1"/>
      <c r="B1163" s="1"/>
      <c r="C1163" s="1"/>
      <c r="AX1163" s="1"/>
      <c r="AY1163" s="1"/>
      <c r="AZ1163" s="1"/>
      <c r="BA1163" s="1"/>
      <c r="BB1163" s="1"/>
      <c r="BC1163" s="1"/>
      <c r="BD1163" s="1"/>
      <c r="BE1163" s="1"/>
      <c r="BF1163" s="1"/>
      <c r="BG1163" s="1"/>
      <c r="BH1163" s="1"/>
      <c r="BI1163" s="1"/>
      <c r="BJ1163" s="1"/>
      <c r="BK1163" s="1"/>
      <c r="BL1163" s="1"/>
      <c r="BM1163" s="1"/>
      <c r="BN1163" s="1"/>
      <c r="BO1163" s="1"/>
      <c r="BP1163" s="1"/>
      <c r="BQ1163" s="1"/>
    </row>
    <row r="1164" spans="1:69" x14ac:dyDescent="0.35">
      <c r="A1164" s="1"/>
      <c r="B1164" s="1"/>
      <c r="C1164" s="1"/>
      <c r="AX1164" s="1"/>
      <c r="AY1164" s="1"/>
      <c r="AZ1164" s="1"/>
      <c r="BA1164" s="1"/>
      <c r="BB1164" s="1"/>
      <c r="BC1164" s="1"/>
      <c r="BD1164" s="1"/>
      <c r="BE1164" s="1"/>
      <c r="BF1164" s="1"/>
      <c r="BG1164" s="1"/>
      <c r="BH1164" s="1"/>
      <c r="BI1164" s="1"/>
      <c r="BJ1164" s="1"/>
      <c r="BK1164" s="1"/>
      <c r="BL1164" s="1"/>
      <c r="BM1164" s="1"/>
      <c r="BN1164" s="1"/>
      <c r="BO1164" s="1"/>
      <c r="BP1164" s="1"/>
      <c r="BQ1164" s="1"/>
    </row>
    <row r="1165" spans="1:69" x14ac:dyDescent="0.35">
      <c r="A1165" s="1"/>
      <c r="B1165" s="1"/>
      <c r="C1165" s="1"/>
      <c r="AX1165" s="1"/>
      <c r="AY1165" s="1"/>
      <c r="AZ1165" s="1"/>
      <c r="BA1165" s="1"/>
      <c r="BB1165" s="1"/>
      <c r="BC1165" s="1"/>
      <c r="BD1165" s="1"/>
      <c r="BE1165" s="1"/>
      <c r="BF1165" s="1"/>
      <c r="BG1165" s="1"/>
      <c r="BH1165" s="1"/>
      <c r="BI1165" s="1"/>
      <c r="BJ1165" s="1"/>
      <c r="BK1165" s="1"/>
      <c r="BL1165" s="1"/>
      <c r="BM1165" s="1"/>
      <c r="BN1165" s="1"/>
      <c r="BO1165" s="1"/>
      <c r="BP1165" s="1"/>
      <c r="BQ1165" s="1"/>
    </row>
    <row r="1166" spans="1:69" x14ac:dyDescent="0.35">
      <c r="A1166" s="1"/>
      <c r="B1166" s="1"/>
      <c r="C1166" s="1"/>
      <c r="AX1166" s="1"/>
      <c r="AY1166" s="1"/>
      <c r="AZ1166" s="1"/>
      <c r="BA1166" s="1"/>
      <c r="BB1166" s="1"/>
      <c r="BC1166" s="1"/>
      <c r="BD1166" s="1"/>
      <c r="BE1166" s="1"/>
      <c r="BF1166" s="1"/>
      <c r="BG1166" s="1"/>
      <c r="BH1166" s="1"/>
      <c r="BI1166" s="1"/>
      <c r="BJ1166" s="1"/>
      <c r="BK1166" s="1"/>
      <c r="BL1166" s="1"/>
      <c r="BM1166" s="1"/>
      <c r="BN1166" s="1"/>
      <c r="BO1166" s="1"/>
      <c r="BP1166" s="1"/>
      <c r="BQ1166" s="1"/>
    </row>
    <row r="1167" spans="1:69" x14ac:dyDescent="0.35">
      <c r="A1167" s="1"/>
      <c r="B1167" s="1"/>
      <c r="C1167" s="1"/>
      <c r="AX1167" s="1"/>
      <c r="AY1167" s="1"/>
      <c r="AZ1167" s="1"/>
      <c r="BA1167" s="1"/>
      <c r="BB1167" s="1"/>
      <c r="BC1167" s="1"/>
      <c r="BD1167" s="1"/>
      <c r="BE1167" s="1"/>
      <c r="BF1167" s="1"/>
      <c r="BG1167" s="1"/>
      <c r="BH1167" s="1"/>
      <c r="BI1167" s="1"/>
      <c r="BJ1167" s="1"/>
      <c r="BK1167" s="1"/>
      <c r="BL1167" s="1"/>
      <c r="BM1167" s="1"/>
      <c r="BN1167" s="1"/>
      <c r="BO1167" s="1"/>
      <c r="BP1167" s="1"/>
      <c r="BQ1167" s="1"/>
    </row>
    <row r="1168" spans="1:69" x14ac:dyDescent="0.35">
      <c r="A1168" s="1"/>
      <c r="B1168" s="1"/>
      <c r="C1168" s="1"/>
      <c r="AX1168" s="1"/>
      <c r="AY1168" s="1"/>
      <c r="AZ1168" s="1"/>
      <c r="BA1168" s="1"/>
      <c r="BB1168" s="1"/>
      <c r="BC1168" s="1"/>
      <c r="BD1168" s="1"/>
      <c r="BE1168" s="1"/>
      <c r="BF1168" s="1"/>
      <c r="BG1168" s="1"/>
      <c r="BH1168" s="1"/>
      <c r="BI1168" s="1"/>
      <c r="BJ1168" s="1"/>
      <c r="BK1168" s="1"/>
      <c r="BL1168" s="1"/>
      <c r="BM1168" s="1"/>
      <c r="BN1168" s="1"/>
      <c r="BO1168" s="1"/>
      <c r="BP1168" s="1"/>
      <c r="BQ1168" s="1"/>
    </row>
    <row r="1169" spans="1:69" x14ac:dyDescent="0.35">
      <c r="A1169" s="1"/>
      <c r="B1169" s="1"/>
      <c r="C1169" s="1"/>
      <c r="AX1169" s="1"/>
      <c r="AY1169" s="1"/>
      <c r="AZ1169" s="1"/>
      <c r="BA1169" s="1"/>
      <c r="BB1169" s="1"/>
      <c r="BC1169" s="1"/>
      <c r="BD1169" s="1"/>
      <c r="BE1169" s="1"/>
      <c r="BF1169" s="1"/>
      <c r="BG1169" s="1"/>
      <c r="BH1169" s="1"/>
      <c r="BI1169" s="1"/>
      <c r="BJ1169" s="1"/>
      <c r="BK1169" s="1"/>
      <c r="BL1169" s="1"/>
      <c r="BM1169" s="1"/>
      <c r="BN1169" s="1"/>
      <c r="BO1169" s="1"/>
      <c r="BP1169" s="1"/>
      <c r="BQ1169" s="1"/>
    </row>
    <row r="1170" spans="1:69" x14ac:dyDescent="0.35">
      <c r="A1170" s="1"/>
      <c r="B1170" s="1"/>
      <c r="C1170" s="1"/>
      <c r="AX1170" s="1"/>
      <c r="AY1170" s="1"/>
      <c r="AZ1170" s="1"/>
      <c r="BA1170" s="1"/>
      <c r="BB1170" s="1"/>
      <c r="BC1170" s="1"/>
      <c r="BD1170" s="1"/>
      <c r="BE1170" s="1"/>
      <c r="BF1170" s="1"/>
      <c r="BG1170" s="1"/>
      <c r="BH1170" s="1"/>
      <c r="BI1170" s="1"/>
      <c r="BJ1170" s="1"/>
      <c r="BK1170" s="1"/>
      <c r="BL1170" s="1"/>
      <c r="BM1170" s="1"/>
      <c r="BN1170" s="1"/>
      <c r="BO1170" s="1"/>
      <c r="BP1170" s="1"/>
      <c r="BQ1170" s="1"/>
    </row>
    <row r="1171" spans="1:69" x14ac:dyDescent="0.35">
      <c r="A1171" s="1"/>
      <c r="B1171" s="1"/>
      <c r="C1171" s="1"/>
      <c r="AX1171" s="1"/>
      <c r="AY1171" s="1"/>
      <c r="AZ1171" s="1"/>
      <c r="BA1171" s="1"/>
      <c r="BB1171" s="1"/>
      <c r="BC1171" s="1"/>
      <c r="BD1171" s="1"/>
      <c r="BE1171" s="1"/>
      <c r="BF1171" s="1"/>
      <c r="BG1171" s="1"/>
      <c r="BH1171" s="1"/>
      <c r="BI1171" s="1"/>
      <c r="BJ1171" s="1"/>
      <c r="BK1171" s="1"/>
      <c r="BL1171" s="1"/>
      <c r="BM1171" s="1"/>
      <c r="BN1171" s="1"/>
      <c r="BO1171" s="1"/>
      <c r="BP1171" s="1"/>
      <c r="BQ1171" s="1"/>
    </row>
    <row r="1172" spans="1:69" x14ac:dyDescent="0.35">
      <c r="A1172" s="1"/>
      <c r="B1172" s="1"/>
      <c r="C1172" s="1"/>
      <c r="AX1172" s="1"/>
      <c r="AY1172" s="1"/>
      <c r="AZ1172" s="1"/>
      <c r="BA1172" s="1"/>
      <c r="BB1172" s="1"/>
      <c r="BC1172" s="1"/>
      <c r="BD1172" s="1"/>
      <c r="BE1172" s="1"/>
      <c r="BF1172" s="1"/>
      <c r="BG1172" s="1"/>
      <c r="BH1172" s="1"/>
      <c r="BI1172" s="1"/>
      <c r="BJ1172" s="1"/>
      <c r="BK1172" s="1"/>
      <c r="BL1172" s="1"/>
      <c r="BM1172" s="1"/>
      <c r="BN1172" s="1"/>
      <c r="BO1172" s="1"/>
      <c r="BP1172" s="1"/>
      <c r="BQ1172" s="1"/>
    </row>
    <row r="1173" spans="1:69" x14ac:dyDescent="0.35">
      <c r="A1173" s="1"/>
      <c r="B1173" s="1"/>
      <c r="C1173" s="1"/>
      <c r="AX1173" s="1"/>
      <c r="AY1173" s="1"/>
      <c r="AZ1173" s="1"/>
      <c r="BA1173" s="1"/>
      <c r="BB1173" s="1"/>
      <c r="BC1173" s="1"/>
      <c r="BD1173" s="1"/>
      <c r="BE1173" s="1"/>
      <c r="BF1173" s="1"/>
      <c r="BG1173" s="1"/>
      <c r="BH1173" s="1"/>
      <c r="BI1173" s="1"/>
      <c r="BJ1173" s="1"/>
      <c r="BK1173" s="1"/>
      <c r="BL1173" s="1"/>
      <c r="BM1173" s="1"/>
      <c r="BN1173" s="1"/>
      <c r="BO1173" s="1"/>
      <c r="BP1173" s="1"/>
      <c r="BQ1173" s="1"/>
    </row>
    <row r="1174" spans="1:69" x14ac:dyDescent="0.35">
      <c r="A1174" s="1"/>
      <c r="B1174" s="1"/>
      <c r="C1174" s="1"/>
      <c r="AX1174" s="1"/>
      <c r="AY1174" s="1"/>
      <c r="AZ1174" s="1"/>
      <c r="BA1174" s="1"/>
      <c r="BB1174" s="1"/>
      <c r="BC1174" s="1"/>
      <c r="BD1174" s="1"/>
      <c r="BE1174" s="1"/>
      <c r="BF1174" s="1"/>
      <c r="BG1174" s="1"/>
      <c r="BH1174" s="1"/>
      <c r="BI1174" s="1"/>
      <c r="BJ1174" s="1"/>
      <c r="BK1174" s="1"/>
      <c r="BL1174" s="1"/>
      <c r="BM1174" s="1"/>
      <c r="BN1174" s="1"/>
      <c r="BO1174" s="1"/>
      <c r="BP1174" s="1"/>
      <c r="BQ1174" s="1"/>
    </row>
    <row r="1175" spans="1:69" x14ac:dyDescent="0.35">
      <c r="A1175" s="1"/>
      <c r="B1175" s="1"/>
      <c r="C1175" s="1"/>
      <c r="AX1175" s="1"/>
      <c r="AY1175" s="1"/>
      <c r="AZ1175" s="1"/>
      <c r="BA1175" s="1"/>
      <c r="BB1175" s="1"/>
      <c r="BC1175" s="1"/>
      <c r="BD1175" s="1"/>
      <c r="BE1175" s="1"/>
      <c r="BF1175" s="1"/>
      <c r="BG1175" s="1"/>
      <c r="BH1175" s="1"/>
      <c r="BI1175" s="1"/>
      <c r="BJ1175" s="1"/>
      <c r="BK1175" s="1"/>
      <c r="BL1175" s="1"/>
      <c r="BM1175" s="1"/>
      <c r="BN1175" s="1"/>
      <c r="BO1175" s="1"/>
      <c r="BP1175" s="1"/>
      <c r="BQ1175" s="1"/>
    </row>
    <row r="1176" spans="1:69" x14ac:dyDescent="0.35">
      <c r="A1176" s="1"/>
      <c r="B1176" s="1"/>
      <c r="C1176" s="1"/>
      <c r="AX1176" s="1"/>
      <c r="AY1176" s="1"/>
      <c r="AZ1176" s="1"/>
      <c r="BA1176" s="1"/>
      <c r="BB1176" s="1"/>
      <c r="BC1176" s="1"/>
      <c r="BD1176" s="1"/>
      <c r="BE1176" s="1"/>
      <c r="BF1176" s="1"/>
      <c r="BG1176" s="1"/>
      <c r="BH1176" s="1"/>
      <c r="BI1176" s="1"/>
      <c r="BJ1176" s="1"/>
      <c r="BK1176" s="1"/>
      <c r="BL1176" s="1"/>
      <c r="BM1176" s="1"/>
      <c r="BN1176" s="1"/>
      <c r="BO1176" s="1"/>
      <c r="BP1176" s="1"/>
      <c r="BQ1176" s="1"/>
    </row>
    <row r="1177" spans="1:69" x14ac:dyDescent="0.35">
      <c r="A1177" s="1"/>
      <c r="B1177" s="1"/>
      <c r="C1177" s="1"/>
      <c r="AX1177" s="1"/>
      <c r="AY1177" s="1"/>
      <c r="AZ1177" s="1"/>
      <c r="BA1177" s="1"/>
      <c r="BB1177" s="1"/>
      <c r="BC1177" s="1"/>
      <c r="BD1177" s="1"/>
      <c r="BE1177" s="1"/>
      <c r="BF1177" s="1"/>
      <c r="BG1177" s="1"/>
      <c r="BH1177" s="1"/>
      <c r="BI1177" s="1"/>
      <c r="BJ1177" s="1"/>
      <c r="BK1177" s="1"/>
      <c r="BL1177" s="1"/>
      <c r="BM1177" s="1"/>
      <c r="BN1177" s="1"/>
      <c r="BO1177" s="1"/>
      <c r="BP1177" s="1"/>
      <c r="BQ1177" s="1"/>
    </row>
    <row r="1178" spans="1:69" x14ac:dyDescent="0.35">
      <c r="A1178" s="1"/>
      <c r="B1178" s="1"/>
      <c r="C1178" s="1"/>
      <c r="AX1178" s="1"/>
      <c r="AY1178" s="1"/>
      <c r="AZ1178" s="1"/>
      <c r="BA1178" s="1"/>
      <c r="BB1178" s="1"/>
      <c r="BC1178" s="1"/>
      <c r="BD1178" s="1"/>
      <c r="BE1178" s="1"/>
      <c r="BF1178" s="1"/>
      <c r="BG1178" s="1"/>
      <c r="BH1178" s="1"/>
      <c r="BI1178" s="1"/>
      <c r="BJ1178" s="1"/>
      <c r="BK1178" s="1"/>
      <c r="BL1178" s="1"/>
      <c r="BM1178" s="1"/>
      <c r="BN1178" s="1"/>
      <c r="BO1178" s="1"/>
      <c r="BP1178" s="1"/>
      <c r="BQ1178" s="1"/>
    </row>
    <row r="1179" spans="1:69" x14ac:dyDescent="0.35">
      <c r="A1179" s="1"/>
      <c r="B1179" s="1"/>
      <c r="C1179" s="1"/>
      <c r="AX1179" s="1"/>
      <c r="AY1179" s="1"/>
      <c r="AZ1179" s="1"/>
      <c r="BA1179" s="1"/>
      <c r="BB1179" s="1"/>
      <c r="BC1179" s="1"/>
      <c r="BD1179" s="1"/>
      <c r="BE1179" s="1"/>
      <c r="BF1179" s="1"/>
      <c r="BG1179" s="1"/>
      <c r="BH1179" s="1"/>
      <c r="BI1179" s="1"/>
      <c r="BJ1179" s="1"/>
      <c r="BK1179" s="1"/>
      <c r="BL1179" s="1"/>
      <c r="BM1179" s="1"/>
      <c r="BN1179" s="1"/>
      <c r="BO1179" s="1"/>
      <c r="BP1179" s="1"/>
      <c r="BQ1179" s="1"/>
    </row>
    <row r="1180" spans="1:69" x14ac:dyDescent="0.35">
      <c r="A1180" s="1"/>
      <c r="B1180" s="1"/>
      <c r="C1180" s="1"/>
      <c r="AX1180" s="1"/>
      <c r="AY1180" s="1"/>
      <c r="AZ1180" s="1"/>
      <c r="BA1180" s="1"/>
      <c r="BB1180" s="1"/>
      <c r="BC1180" s="1"/>
      <c r="BD1180" s="1"/>
      <c r="BE1180" s="1"/>
      <c r="BF1180" s="1"/>
      <c r="BG1180" s="1"/>
      <c r="BH1180" s="1"/>
      <c r="BI1180" s="1"/>
      <c r="BJ1180" s="1"/>
      <c r="BK1180" s="1"/>
      <c r="BL1180" s="1"/>
      <c r="BM1180" s="1"/>
      <c r="BN1180" s="1"/>
      <c r="BO1180" s="1"/>
      <c r="BP1180" s="1"/>
      <c r="BQ1180" s="1"/>
    </row>
    <row r="1181" spans="1:69" x14ac:dyDescent="0.35">
      <c r="A1181" s="1"/>
      <c r="B1181" s="1"/>
      <c r="C1181" s="1"/>
      <c r="AX1181" s="1"/>
      <c r="AY1181" s="1"/>
      <c r="AZ1181" s="1"/>
      <c r="BA1181" s="1"/>
      <c r="BB1181" s="1"/>
      <c r="BC1181" s="1"/>
      <c r="BD1181" s="1"/>
      <c r="BE1181" s="1"/>
      <c r="BF1181" s="1"/>
      <c r="BG1181" s="1"/>
      <c r="BH1181" s="1"/>
      <c r="BI1181" s="1"/>
      <c r="BJ1181" s="1"/>
      <c r="BK1181" s="1"/>
      <c r="BL1181" s="1"/>
      <c r="BM1181" s="1"/>
      <c r="BN1181" s="1"/>
      <c r="BO1181" s="1"/>
      <c r="BP1181" s="1"/>
      <c r="BQ1181" s="1"/>
    </row>
    <row r="1182" spans="1:69" x14ac:dyDescent="0.35">
      <c r="A1182" s="1"/>
      <c r="B1182" s="1"/>
      <c r="C1182" s="1"/>
      <c r="AX1182" s="1"/>
      <c r="AY1182" s="1"/>
      <c r="AZ1182" s="1"/>
      <c r="BA1182" s="1"/>
      <c r="BB1182" s="1"/>
      <c r="BC1182" s="1"/>
      <c r="BD1182" s="1"/>
      <c r="BE1182" s="1"/>
      <c r="BF1182" s="1"/>
      <c r="BG1182" s="1"/>
      <c r="BH1182" s="1"/>
      <c r="BI1182" s="1"/>
      <c r="BJ1182" s="1"/>
      <c r="BK1182" s="1"/>
      <c r="BL1182" s="1"/>
      <c r="BM1182" s="1"/>
      <c r="BN1182" s="1"/>
      <c r="BO1182" s="1"/>
      <c r="BP1182" s="1"/>
      <c r="BQ1182" s="1"/>
    </row>
    <row r="1183" spans="1:69" x14ac:dyDescent="0.35">
      <c r="A1183" s="1"/>
      <c r="B1183" s="1"/>
      <c r="C1183" s="1"/>
      <c r="AX1183" s="1"/>
      <c r="AY1183" s="1"/>
      <c r="AZ1183" s="1"/>
      <c r="BA1183" s="1"/>
      <c r="BB1183" s="1"/>
      <c r="BC1183" s="1"/>
      <c r="BD1183" s="1"/>
      <c r="BE1183" s="1"/>
      <c r="BF1183" s="1"/>
      <c r="BG1183" s="1"/>
      <c r="BH1183" s="1"/>
      <c r="BI1183" s="1"/>
      <c r="BJ1183" s="1"/>
      <c r="BK1183" s="1"/>
      <c r="BL1183" s="1"/>
      <c r="BM1183" s="1"/>
      <c r="BN1183" s="1"/>
      <c r="BO1183" s="1"/>
      <c r="BP1183" s="1"/>
      <c r="BQ1183" s="1"/>
    </row>
    <row r="1184" spans="1:69" x14ac:dyDescent="0.35">
      <c r="A1184" s="1"/>
      <c r="B1184" s="1"/>
      <c r="C1184" s="1"/>
      <c r="AX1184" s="1"/>
      <c r="AY1184" s="1"/>
      <c r="AZ1184" s="1"/>
      <c r="BA1184" s="1"/>
      <c r="BB1184" s="1"/>
      <c r="BC1184" s="1"/>
      <c r="BD1184" s="1"/>
      <c r="BE1184" s="1"/>
      <c r="BF1184" s="1"/>
      <c r="BG1184" s="1"/>
      <c r="BH1184" s="1"/>
      <c r="BI1184" s="1"/>
      <c r="BJ1184" s="1"/>
      <c r="BK1184" s="1"/>
      <c r="BL1184" s="1"/>
      <c r="BM1184" s="1"/>
      <c r="BN1184" s="1"/>
      <c r="BO1184" s="1"/>
      <c r="BP1184" s="1"/>
      <c r="BQ1184" s="1"/>
    </row>
    <row r="1185" spans="1:69" x14ac:dyDescent="0.35">
      <c r="A1185" s="1"/>
      <c r="B1185" s="1"/>
      <c r="C1185" s="1"/>
      <c r="AX1185" s="1"/>
      <c r="AY1185" s="1"/>
      <c r="AZ1185" s="1"/>
      <c r="BA1185" s="1"/>
      <c r="BB1185" s="1"/>
      <c r="BC1185" s="1"/>
      <c r="BD1185" s="1"/>
      <c r="BE1185" s="1"/>
      <c r="BF1185" s="1"/>
      <c r="BG1185" s="1"/>
      <c r="BH1185" s="1"/>
      <c r="BI1185" s="1"/>
      <c r="BJ1185" s="1"/>
      <c r="BK1185" s="1"/>
      <c r="BL1185" s="1"/>
      <c r="BM1185" s="1"/>
      <c r="BN1185" s="1"/>
      <c r="BO1185" s="1"/>
      <c r="BP1185" s="1"/>
      <c r="BQ1185" s="1"/>
    </row>
    <row r="1186" spans="1:69" x14ac:dyDescent="0.35">
      <c r="A1186" s="1"/>
      <c r="B1186" s="1"/>
      <c r="C1186" s="1"/>
      <c r="AX1186" s="1"/>
      <c r="AY1186" s="1"/>
      <c r="AZ1186" s="1"/>
      <c r="BA1186" s="1"/>
      <c r="BB1186" s="1"/>
      <c r="BC1186" s="1"/>
      <c r="BD1186" s="1"/>
      <c r="BE1186" s="1"/>
      <c r="BF1186" s="1"/>
      <c r="BG1186" s="1"/>
      <c r="BH1186" s="1"/>
      <c r="BI1186" s="1"/>
      <c r="BJ1186" s="1"/>
      <c r="BK1186" s="1"/>
      <c r="BL1186" s="1"/>
      <c r="BM1186" s="1"/>
      <c r="BN1186" s="1"/>
      <c r="BO1186" s="1"/>
      <c r="BP1186" s="1"/>
      <c r="BQ1186" s="1"/>
    </row>
    <row r="1187" spans="1:69" x14ac:dyDescent="0.35">
      <c r="A1187" s="1"/>
      <c r="B1187" s="1"/>
      <c r="C1187" s="1"/>
      <c r="AX1187" s="1"/>
      <c r="AY1187" s="1"/>
      <c r="AZ1187" s="1"/>
      <c r="BA1187" s="1"/>
      <c r="BB1187" s="1"/>
      <c r="BC1187" s="1"/>
      <c r="BD1187" s="1"/>
      <c r="BE1187" s="1"/>
      <c r="BF1187" s="1"/>
      <c r="BG1187" s="1"/>
      <c r="BH1187" s="1"/>
      <c r="BI1187" s="1"/>
      <c r="BJ1187" s="1"/>
      <c r="BK1187" s="1"/>
      <c r="BL1187" s="1"/>
      <c r="BM1187" s="1"/>
      <c r="BN1187" s="1"/>
      <c r="BO1187" s="1"/>
      <c r="BP1187" s="1"/>
      <c r="BQ1187" s="1"/>
    </row>
    <row r="1188" spans="1:69" x14ac:dyDescent="0.35">
      <c r="A1188" s="1"/>
      <c r="B1188" s="1"/>
      <c r="C1188" s="1"/>
      <c r="AX1188" s="1"/>
      <c r="AY1188" s="1"/>
      <c r="AZ1188" s="1"/>
      <c r="BA1188" s="1"/>
      <c r="BB1188" s="1"/>
      <c r="BC1188" s="1"/>
      <c r="BD1188" s="1"/>
      <c r="BE1188" s="1"/>
      <c r="BF1188" s="1"/>
      <c r="BG1188" s="1"/>
      <c r="BH1188" s="1"/>
      <c r="BI1188" s="1"/>
      <c r="BJ1188" s="1"/>
      <c r="BK1188" s="1"/>
      <c r="BL1188" s="1"/>
      <c r="BM1188" s="1"/>
      <c r="BN1188" s="1"/>
      <c r="BO1188" s="1"/>
      <c r="BP1188" s="1"/>
      <c r="BQ1188" s="1"/>
    </row>
    <row r="1189" spans="1:69" x14ac:dyDescent="0.35">
      <c r="A1189" s="1"/>
      <c r="B1189" s="1"/>
      <c r="C1189" s="1"/>
      <c r="AX1189" s="1"/>
      <c r="AY1189" s="1"/>
      <c r="AZ1189" s="1"/>
      <c r="BA1189" s="1"/>
      <c r="BB1189" s="1"/>
      <c r="BC1189" s="1"/>
      <c r="BD1189" s="1"/>
      <c r="BE1189" s="1"/>
      <c r="BF1189" s="1"/>
      <c r="BG1189" s="1"/>
      <c r="BH1189" s="1"/>
      <c r="BI1189" s="1"/>
      <c r="BJ1189" s="1"/>
      <c r="BK1189" s="1"/>
      <c r="BL1189" s="1"/>
      <c r="BM1189" s="1"/>
      <c r="BN1189" s="1"/>
      <c r="BO1189" s="1"/>
      <c r="BP1189" s="1"/>
      <c r="BQ1189" s="1"/>
    </row>
    <row r="1190" spans="1:69" x14ac:dyDescent="0.35">
      <c r="A1190" s="1"/>
      <c r="B1190" s="1"/>
      <c r="C1190" s="1"/>
      <c r="AX1190" s="1"/>
      <c r="AY1190" s="1"/>
      <c r="AZ1190" s="1"/>
      <c r="BA1190" s="1"/>
      <c r="BB1190" s="1"/>
      <c r="BC1190" s="1"/>
      <c r="BD1190" s="1"/>
      <c r="BE1190" s="1"/>
      <c r="BF1190" s="1"/>
      <c r="BG1190" s="1"/>
      <c r="BH1190" s="1"/>
      <c r="BI1190" s="1"/>
      <c r="BJ1190" s="1"/>
      <c r="BK1190" s="1"/>
      <c r="BL1190" s="1"/>
      <c r="BM1190" s="1"/>
      <c r="BN1190" s="1"/>
      <c r="BO1190" s="1"/>
      <c r="BP1190" s="1"/>
      <c r="BQ1190" s="1"/>
    </row>
    <row r="1191" spans="1:69" x14ac:dyDescent="0.35">
      <c r="A1191" s="1"/>
      <c r="B1191" s="1"/>
      <c r="C1191" s="1"/>
      <c r="AX1191" s="1"/>
      <c r="AY1191" s="1"/>
      <c r="AZ1191" s="1"/>
      <c r="BA1191" s="1"/>
      <c r="BB1191" s="1"/>
      <c r="BC1191" s="1"/>
      <c r="BD1191" s="1"/>
      <c r="BE1191" s="1"/>
      <c r="BF1191" s="1"/>
      <c r="BG1191" s="1"/>
      <c r="BH1191" s="1"/>
      <c r="BI1191" s="1"/>
      <c r="BJ1191" s="1"/>
      <c r="BK1191" s="1"/>
      <c r="BL1191" s="1"/>
      <c r="BM1191" s="1"/>
      <c r="BN1191" s="1"/>
      <c r="BO1191" s="1"/>
      <c r="BP1191" s="1"/>
      <c r="BQ1191" s="1"/>
    </row>
    <row r="1192" spans="1:69" x14ac:dyDescent="0.35">
      <c r="A1192" s="1"/>
      <c r="B1192" s="1"/>
      <c r="C1192" s="1"/>
      <c r="AX1192" s="1"/>
      <c r="AY1192" s="1"/>
      <c r="AZ1192" s="1"/>
      <c r="BA1192" s="1"/>
      <c r="BB1192" s="1"/>
      <c r="BC1192" s="1"/>
      <c r="BD1192" s="1"/>
      <c r="BE1192" s="1"/>
      <c r="BF1192" s="1"/>
      <c r="BG1192" s="1"/>
      <c r="BH1192" s="1"/>
      <c r="BI1192" s="1"/>
      <c r="BJ1192" s="1"/>
      <c r="BK1192" s="1"/>
      <c r="BL1192" s="1"/>
      <c r="BM1192" s="1"/>
      <c r="BN1192" s="1"/>
      <c r="BO1192" s="1"/>
      <c r="BP1192" s="1"/>
      <c r="BQ1192" s="1"/>
    </row>
    <row r="1193" spans="1:69" x14ac:dyDescent="0.35">
      <c r="A1193" s="1"/>
      <c r="B1193" s="1"/>
      <c r="C1193" s="1"/>
      <c r="AX1193" s="1"/>
      <c r="AY1193" s="1"/>
      <c r="AZ1193" s="1"/>
      <c r="BA1193" s="1"/>
      <c r="BB1193" s="1"/>
      <c r="BC1193" s="1"/>
      <c r="BD1193" s="1"/>
      <c r="BE1193" s="1"/>
      <c r="BF1193" s="1"/>
      <c r="BG1193" s="1"/>
      <c r="BH1193" s="1"/>
      <c r="BI1193" s="1"/>
      <c r="BJ1193" s="1"/>
      <c r="BK1193" s="1"/>
      <c r="BL1193" s="1"/>
      <c r="BM1193" s="1"/>
      <c r="BN1193" s="1"/>
      <c r="BO1193" s="1"/>
      <c r="BP1193" s="1"/>
      <c r="BQ1193" s="1"/>
    </row>
    <row r="1194" spans="1:69" x14ac:dyDescent="0.35">
      <c r="A1194" s="1"/>
      <c r="B1194" s="1"/>
      <c r="C1194" s="1"/>
      <c r="AX1194" s="1"/>
      <c r="AY1194" s="1"/>
      <c r="AZ1194" s="1"/>
      <c r="BA1194" s="1"/>
      <c r="BB1194" s="1"/>
      <c r="BC1194" s="1"/>
      <c r="BD1194" s="1"/>
      <c r="BE1194" s="1"/>
      <c r="BF1194" s="1"/>
      <c r="BG1194" s="1"/>
      <c r="BH1194" s="1"/>
      <c r="BI1194" s="1"/>
      <c r="BJ1194" s="1"/>
      <c r="BK1194" s="1"/>
      <c r="BL1194" s="1"/>
      <c r="BM1194" s="1"/>
      <c r="BN1194" s="1"/>
      <c r="BO1194" s="1"/>
      <c r="BP1194" s="1"/>
      <c r="BQ1194" s="1"/>
    </row>
    <row r="1195" spans="1:69" x14ac:dyDescent="0.35">
      <c r="A1195" s="1"/>
      <c r="B1195" s="1"/>
      <c r="C1195" s="1"/>
      <c r="AX1195" s="1"/>
      <c r="AY1195" s="1"/>
      <c r="AZ1195" s="1"/>
      <c r="BA1195" s="1"/>
      <c r="BB1195" s="1"/>
      <c r="BC1195" s="1"/>
      <c r="BD1195" s="1"/>
      <c r="BE1195" s="1"/>
      <c r="BF1195" s="1"/>
      <c r="BG1195" s="1"/>
      <c r="BH1195" s="1"/>
      <c r="BI1195" s="1"/>
      <c r="BJ1195" s="1"/>
      <c r="BK1195" s="1"/>
      <c r="BL1195" s="1"/>
      <c r="BM1195" s="1"/>
      <c r="BN1195" s="1"/>
      <c r="BO1195" s="1"/>
      <c r="BP1195" s="1"/>
      <c r="BQ1195" s="1"/>
    </row>
    <row r="1196" spans="1:69" x14ac:dyDescent="0.35">
      <c r="A1196" s="1"/>
      <c r="B1196" s="1"/>
      <c r="C1196" s="1"/>
      <c r="AX1196" s="1"/>
      <c r="AY1196" s="1"/>
      <c r="AZ1196" s="1"/>
      <c r="BA1196" s="1"/>
      <c r="BB1196" s="1"/>
      <c r="BC1196" s="1"/>
      <c r="BD1196" s="1"/>
      <c r="BE1196" s="1"/>
      <c r="BF1196" s="1"/>
      <c r="BG1196" s="1"/>
      <c r="BH1196" s="1"/>
      <c r="BI1196" s="1"/>
      <c r="BJ1196" s="1"/>
      <c r="BK1196" s="1"/>
      <c r="BL1196" s="1"/>
      <c r="BM1196" s="1"/>
      <c r="BN1196" s="1"/>
      <c r="BO1196" s="1"/>
      <c r="BP1196" s="1"/>
      <c r="BQ1196" s="1"/>
    </row>
    <row r="1197" spans="1:69" x14ac:dyDescent="0.35">
      <c r="A1197" s="1"/>
      <c r="B1197" s="1"/>
      <c r="C1197" s="1"/>
      <c r="AX1197" s="1"/>
      <c r="AY1197" s="1"/>
      <c r="AZ1197" s="1"/>
      <c r="BA1197" s="1"/>
      <c r="BB1197" s="1"/>
      <c r="BC1197" s="1"/>
      <c r="BD1197" s="1"/>
      <c r="BE1197" s="1"/>
      <c r="BF1197" s="1"/>
      <c r="BG1197" s="1"/>
      <c r="BH1197" s="1"/>
      <c r="BI1197" s="1"/>
      <c r="BJ1197" s="1"/>
      <c r="BK1197" s="1"/>
      <c r="BL1197" s="1"/>
      <c r="BM1197" s="1"/>
      <c r="BN1197" s="1"/>
      <c r="BO1197" s="1"/>
      <c r="BP1197" s="1"/>
      <c r="BQ1197" s="1"/>
    </row>
    <row r="1198" spans="1:69" x14ac:dyDescent="0.35">
      <c r="A1198" s="1"/>
      <c r="B1198" s="1"/>
      <c r="C1198" s="1"/>
      <c r="AX1198" s="1"/>
      <c r="AY1198" s="1"/>
      <c r="AZ1198" s="1"/>
      <c r="BA1198" s="1"/>
      <c r="BB1198" s="1"/>
      <c r="BC1198" s="1"/>
      <c r="BD1198" s="1"/>
      <c r="BE1198" s="1"/>
      <c r="BF1198" s="1"/>
      <c r="BG1198" s="1"/>
      <c r="BH1198" s="1"/>
      <c r="BI1198" s="1"/>
      <c r="BJ1198" s="1"/>
      <c r="BK1198" s="1"/>
      <c r="BL1198" s="1"/>
      <c r="BM1198" s="1"/>
      <c r="BN1198" s="1"/>
      <c r="BO1198" s="1"/>
      <c r="BP1198" s="1"/>
      <c r="BQ1198" s="1"/>
    </row>
    <row r="1199" spans="1:69" x14ac:dyDescent="0.35">
      <c r="A1199" s="1"/>
      <c r="B1199" s="1"/>
      <c r="C1199" s="1"/>
      <c r="AX1199" s="1"/>
      <c r="AY1199" s="1"/>
      <c r="AZ1199" s="1"/>
      <c r="BA1199" s="1"/>
      <c r="BB1199" s="1"/>
      <c r="BC1199" s="1"/>
      <c r="BD1199" s="1"/>
      <c r="BE1199" s="1"/>
      <c r="BF1199" s="1"/>
      <c r="BG1199" s="1"/>
      <c r="BH1199" s="1"/>
      <c r="BI1199" s="1"/>
      <c r="BJ1199" s="1"/>
      <c r="BK1199" s="1"/>
      <c r="BL1199" s="1"/>
      <c r="BM1199" s="1"/>
      <c r="BN1199" s="1"/>
      <c r="BO1199" s="1"/>
      <c r="BP1199" s="1"/>
      <c r="BQ1199" s="1"/>
    </row>
    <row r="1200" spans="1:69" x14ac:dyDescent="0.35">
      <c r="A1200" s="1"/>
      <c r="B1200" s="1"/>
      <c r="C1200" s="1"/>
      <c r="AX1200" s="1"/>
      <c r="AY1200" s="1"/>
      <c r="AZ1200" s="1"/>
      <c r="BA1200" s="1"/>
      <c r="BB1200" s="1"/>
      <c r="BC1200" s="1"/>
      <c r="BD1200" s="1"/>
      <c r="BE1200" s="1"/>
      <c r="BF1200" s="1"/>
      <c r="BG1200" s="1"/>
      <c r="BH1200" s="1"/>
      <c r="BI1200" s="1"/>
      <c r="BJ1200" s="1"/>
      <c r="BK1200" s="1"/>
      <c r="BL1200" s="1"/>
      <c r="BM1200" s="1"/>
      <c r="BN1200" s="1"/>
      <c r="BO1200" s="1"/>
      <c r="BP1200" s="1"/>
      <c r="BQ1200" s="1"/>
    </row>
    <row r="1201" spans="1:69" x14ac:dyDescent="0.35">
      <c r="A1201" s="1"/>
      <c r="B1201" s="1"/>
      <c r="C1201" s="1"/>
      <c r="AX1201" s="1"/>
      <c r="AY1201" s="1"/>
      <c r="AZ1201" s="1"/>
      <c r="BA1201" s="1"/>
      <c r="BB1201" s="1"/>
      <c r="BC1201" s="1"/>
      <c r="BD1201" s="1"/>
      <c r="BE1201" s="1"/>
      <c r="BF1201" s="1"/>
      <c r="BG1201" s="1"/>
      <c r="BH1201" s="1"/>
      <c r="BI1201" s="1"/>
      <c r="BJ1201" s="1"/>
      <c r="BK1201" s="1"/>
      <c r="BL1201" s="1"/>
      <c r="BM1201" s="1"/>
      <c r="BN1201" s="1"/>
      <c r="BO1201" s="1"/>
      <c r="BP1201" s="1"/>
      <c r="BQ1201" s="1"/>
    </row>
    <row r="1202" spans="1:69" x14ac:dyDescent="0.35">
      <c r="A1202" s="1"/>
      <c r="B1202" s="1"/>
      <c r="C1202" s="1"/>
      <c r="AX1202" s="1"/>
      <c r="AY1202" s="1"/>
      <c r="AZ1202" s="1"/>
      <c r="BA1202" s="1"/>
      <c r="BB1202" s="1"/>
      <c r="BC1202" s="1"/>
      <c r="BD1202" s="1"/>
      <c r="BE1202" s="1"/>
      <c r="BF1202" s="1"/>
      <c r="BG1202" s="1"/>
      <c r="BH1202" s="1"/>
      <c r="BI1202" s="1"/>
      <c r="BJ1202" s="1"/>
      <c r="BK1202" s="1"/>
      <c r="BL1202" s="1"/>
      <c r="BM1202" s="1"/>
      <c r="BN1202" s="1"/>
      <c r="BO1202" s="1"/>
      <c r="BP1202" s="1"/>
      <c r="BQ1202" s="1"/>
    </row>
    <row r="1203" spans="1:69" x14ac:dyDescent="0.35">
      <c r="A1203" s="1"/>
      <c r="B1203" s="1"/>
      <c r="C1203" s="1"/>
      <c r="AX1203" s="1"/>
      <c r="AY1203" s="1"/>
      <c r="AZ1203" s="1"/>
      <c r="BA1203" s="1"/>
      <c r="BB1203" s="1"/>
      <c r="BC1203" s="1"/>
      <c r="BD1203" s="1"/>
      <c r="BE1203" s="1"/>
      <c r="BF1203" s="1"/>
      <c r="BG1203" s="1"/>
      <c r="BH1203" s="1"/>
      <c r="BI1203" s="1"/>
      <c r="BJ1203" s="1"/>
      <c r="BK1203" s="1"/>
      <c r="BL1203" s="1"/>
      <c r="BM1203" s="1"/>
      <c r="BN1203" s="1"/>
      <c r="BO1203" s="1"/>
      <c r="BP1203" s="1"/>
      <c r="BQ1203" s="1"/>
    </row>
    <row r="1204" spans="1:69" x14ac:dyDescent="0.35">
      <c r="A1204" s="1"/>
      <c r="B1204" s="1"/>
      <c r="C1204" s="1"/>
      <c r="AX1204" s="1"/>
      <c r="AY1204" s="1"/>
      <c r="AZ1204" s="1"/>
      <c r="BA1204" s="1"/>
      <c r="BB1204" s="1"/>
      <c r="BC1204" s="1"/>
      <c r="BD1204" s="1"/>
      <c r="BE1204" s="1"/>
      <c r="BF1204" s="1"/>
      <c r="BG1204" s="1"/>
      <c r="BH1204" s="1"/>
      <c r="BI1204" s="1"/>
      <c r="BJ1204" s="1"/>
      <c r="BK1204" s="1"/>
      <c r="BL1204" s="1"/>
      <c r="BM1204" s="1"/>
      <c r="BN1204" s="1"/>
      <c r="BO1204" s="1"/>
      <c r="BP1204" s="1"/>
      <c r="BQ1204" s="1"/>
    </row>
    <row r="1205" spans="1:69" x14ac:dyDescent="0.35">
      <c r="A1205" s="1"/>
      <c r="B1205" s="1"/>
      <c r="C1205" s="1"/>
      <c r="AX1205" s="1"/>
      <c r="AY1205" s="1"/>
      <c r="AZ1205" s="1"/>
      <c r="BA1205" s="1"/>
      <c r="BB1205" s="1"/>
      <c r="BC1205" s="1"/>
      <c r="BD1205" s="1"/>
      <c r="BE1205" s="1"/>
      <c r="BF1205" s="1"/>
      <c r="BG1205" s="1"/>
      <c r="BH1205" s="1"/>
      <c r="BI1205" s="1"/>
      <c r="BJ1205" s="1"/>
      <c r="BK1205" s="1"/>
      <c r="BL1205" s="1"/>
      <c r="BM1205" s="1"/>
      <c r="BN1205" s="1"/>
      <c r="BO1205" s="1"/>
      <c r="BP1205" s="1"/>
      <c r="BQ1205" s="1"/>
    </row>
    <row r="1206" spans="1:69" x14ac:dyDescent="0.35">
      <c r="A1206" s="1"/>
      <c r="B1206" s="1"/>
      <c r="C1206" s="1"/>
      <c r="AX1206" s="1"/>
      <c r="AY1206" s="1"/>
      <c r="AZ1206" s="1"/>
      <c r="BA1206" s="1"/>
      <c r="BB1206" s="1"/>
      <c r="BC1206" s="1"/>
      <c r="BD1206" s="1"/>
      <c r="BE1206" s="1"/>
      <c r="BF1206" s="1"/>
      <c r="BG1206" s="1"/>
      <c r="BH1206" s="1"/>
      <c r="BI1206" s="1"/>
      <c r="BJ1206" s="1"/>
      <c r="BK1206" s="1"/>
      <c r="BL1206" s="1"/>
      <c r="BM1206" s="1"/>
      <c r="BN1206" s="1"/>
      <c r="BO1206" s="1"/>
      <c r="BP1206" s="1"/>
      <c r="BQ1206" s="1"/>
    </row>
    <row r="1207" spans="1:69" x14ac:dyDescent="0.35">
      <c r="A1207" s="1"/>
      <c r="B1207" s="1"/>
      <c r="C1207" s="1"/>
      <c r="AX1207" s="1"/>
      <c r="AY1207" s="1"/>
      <c r="AZ1207" s="1"/>
      <c r="BA1207" s="1"/>
      <c r="BB1207" s="1"/>
      <c r="BC1207" s="1"/>
      <c r="BD1207" s="1"/>
      <c r="BE1207" s="1"/>
      <c r="BF1207" s="1"/>
      <c r="BG1207" s="1"/>
      <c r="BH1207" s="1"/>
      <c r="BI1207" s="1"/>
      <c r="BJ1207" s="1"/>
      <c r="BK1207" s="1"/>
      <c r="BL1207" s="1"/>
      <c r="BM1207" s="1"/>
      <c r="BN1207" s="1"/>
      <c r="BO1207" s="1"/>
      <c r="BP1207" s="1"/>
      <c r="BQ1207" s="1"/>
    </row>
    <row r="1208" spans="1:69" x14ac:dyDescent="0.35">
      <c r="A1208" s="1"/>
      <c r="B1208" s="1"/>
      <c r="C1208" s="1"/>
      <c r="AX1208" s="1"/>
      <c r="AY1208" s="1"/>
      <c r="AZ1208" s="1"/>
      <c r="BA1208" s="1"/>
      <c r="BB1208" s="1"/>
      <c r="BC1208" s="1"/>
      <c r="BD1208" s="1"/>
      <c r="BE1208" s="1"/>
      <c r="BF1208" s="1"/>
      <c r="BG1208" s="1"/>
      <c r="BH1208" s="1"/>
      <c r="BI1208" s="1"/>
      <c r="BJ1208" s="1"/>
      <c r="BK1208" s="1"/>
      <c r="BL1208" s="1"/>
      <c r="BM1208" s="1"/>
      <c r="BN1208" s="1"/>
      <c r="BO1208" s="1"/>
      <c r="BP1208" s="1"/>
      <c r="BQ1208" s="1"/>
    </row>
    <row r="1209" spans="1:69" x14ac:dyDescent="0.35">
      <c r="A1209" s="1"/>
      <c r="B1209" s="1"/>
      <c r="C1209" s="1"/>
      <c r="AX1209" s="1"/>
      <c r="AY1209" s="1"/>
      <c r="AZ1209" s="1"/>
      <c r="BA1209" s="1"/>
      <c r="BB1209" s="1"/>
      <c r="BC1209" s="1"/>
      <c r="BD1209" s="1"/>
      <c r="BE1209" s="1"/>
      <c r="BF1209" s="1"/>
      <c r="BG1209" s="1"/>
      <c r="BH1209" s="1"/>
      <c r="BI1209" s="1"/>
      <c r="BJ1209" s="1"/>
      <c r="BK1209" s="1"/>
      <c r="BL1209" s="1"/>
      <c r="BM1209" s="1"/>
      <c r="BN1209" s="1"/>
      <c r="BO1209" s="1"/>
      <c r="BP1209" s="1"/>
      <c r="BQ1209" s="1"/>
    </row>
    <row r="1210" spans="1:69" x14ac:dyDescent="0.35">
      <c r="A1210" s="1"/>
      <c r="B1210" s="1"/>
      <c r="C1210" s="1"/>
      <c r="AX1210" s="1"/>
      <c r="AY1210" s="1"/>
      <c r="AZ1210" s="1"/>
      <c r="BA1210" s="1"/>
      <c r="BB1210" s="1"/>
      <c r="BC1210" s="1"/>
      <c r="BD1210" s="1"/>
      <c r="BE1210" s="1"/>
      <c r="BF1210" s="1"/>
      <c r="BG1210" s="1"/>
      <c r="BH1210" s="1"/>
      <c r="BI1210" s="1"/>
      <c r="BJ1210" s="1"/>
      <c r="BK1210" s="1"/>
      <c r="BL1210" s="1"/>
      <c r="BM1210" s="1"/>
      <c r="BN1210" s="1"/>
      <c r="BO1210" s="1"/>
      <c r="BP1210" s="1"/>
      <c r="BQ1210" s="1"/>
    </row>
    <row r="1211" spans="1:69" x14ac:dyDescent="0.35">
      <c r="A1211" s="1"/>
      <c r="B1211" s="1"/>
      <c r="C1211" s="1"/>
      <c r="AX1211" s="1"/>
      <c r="AY1211" s="1"/>
      <c r="AZ1211" s="1"/>
      <c r="BA1211" s="1"/>
      <c r="BB1211" s="1"/>
      <c r="BC1211" s="1"/>
      <c r="BD1211" s="1"/>
      <c r="BE1211" s="1"/>
      <c r="BF1211" s="1"/>
      <c r="BG1211" s="1"/>
      <c r="BH1211" s="1"/>
      <c r="BI1211" s="1"/>
      <c r="BJ1211" s="1"/>
      <c r="BK1211" s="1"/>
      <c r="BL1211" s="1"/>
      <c r="BM1211" s="1"/>
      <c r="BN1211" s="1"/>
      <c r="BO1211" s="1"/>
      <c r="BP1211" s="1"/>
      <c r="BQ1211" s="1"/>
    </row>
    <row r="1212" spans="1:69" x14ac:dyDescent="0.35">
      <c r="A1212" s="1"/>
      <c r="B1212" s="1"/>
      <c r="C1212" s="1"/>
      <c r="AX1212" s="1"/>
      <c r="AY1212" s="1"/>
      <c r="AZ1212" s="1"/>
      <c r="BA1212" s="1"/>
      <c r="BB1212" s="1"/>
      <c r="BC1212" s="1"/>
      <c r="BD1212" s="1"/>
      <c r="BE1212" s="1"/>
      <c r="BF1212" s="1"/>
      <c r="BG1212" s="1"/>
      <c r="BH1212" s="1"/>
      <c r="BI1212" s="1"/>
      <c r="BJ1212" s="1"/>
      <c r="BK1212" s="1"/>
      <c r="BL1212" s="1"/>
      <c r="BM1212" s="1"/>
      <c r="BN1212" s="1"/>
      <c r="BO1212" s="1"/>
      <c r="BP1212" s="1"/>
      <c r="BQ1212" s="1"/>
    </row>
    <row r="1213" spans="1:69" x14ac:dyDescent="0.35">
      <c r="A1213" s="1"/>
      <c r="B1213" s="1"/>
      <c r="C1213" s="1"/>
      <c r="AX1213" s="1"/>
      <c r="AY1213" s="1"/>
      <c r="AZ1213" s="1"/>
      <c r="BA1213" s="1"/>
      <c r="BB1213" s="1"/>
      <c r="BC1213" s="1"/>
      <c r="BD1213" s="1"/>
      <c r="BE1213" s="1"/>
      <c r="BF1213" s="1"/>
      <c r="BG1213" s="1"/>
      <c r="BH1213" s="1"/>
      <c r="BI1213" s="1"/>
      <c r="BJ1213" s="1"/>
      <c r="BK1213" s="1"/>
      <c r="BL1213" s="1"/>
      <c r="BM1213" s="1"/>
      <c r="BN1213" s="1"/>
      <c r="BO1213" s="1"/>
      <c r="BP1213" s="1"/>
      <c r="BQ1213" s="1"/>
    </row>
    <row r="1214" spans="1:69" x14ac:dyDescent="0.35">
      <c r="A1214" s="1"/>
      <c r="B1214" s="1"/>
      <c r="C1214" s="1"/>
      <c r="AX1214" s="1"/>
      <c r="AY1214" s="1"/>
      <c r="AZ1214" s="1"/>
      <c r="BA1214" s="1"/>
      <c r="BB1214" s="1"/>
      <c r="BC1214" s="1"/>
      <c r="BD1214" s="1"/>
      <c r="BE1214" s="1"/>
      <c r="BF1214" s="1"/>
      <c r="BG1214" s="1"/>
      <c r="BH1214" s="1"/>
      <c r="BI1214" s="1"/>
      <c r="BJ1214" s="1"/>
      <c r="BK1214" s="1"/>
      <c r="BL1214" s="1"/>
      <c r="BM1214" s="1"/>
      <c r="BN1214" s="1"/>
      <c r="BO1214" s="1"/>
      <c r="BP1214" s="1"/>
      <c r="BQ1214" s="1"/>
    </row>
    <row r="1215" spans="1:69" x14ac:dyDescent="0.35">
      <c r="A1215" s="1"/>
      <c r="B1215" s="1"/>
      <c r="C1215" s="1"/>
      <c r="AX1215" s="1"/>
      <c r="AY1215" s="1"/>
      <c r="AZ1215" s="1"/>
      <c r="BA1215" s="1"/>
      <c r="BB1215" s="1"/>
      <c r="BC1215" s="1"/>
      <c r="BD1215" s="1"/>
      <c r="BE1215" s="1"/>
      <c r="BF1215" s="1"/>
      <c r="BG1215" s="1"/>
      <c r="BH1215" s="1"/>
      <c r="BI1215" s="1"/>
      <c r="BJ1215" s="1"/>
      <c r="BK1215" s="1"/>
      <c r="BL1215" s="1"/>
      <c r="BM1215" s="1"/>
      <c r="BN1215" s="1"/>
      <c r="BO1215" s="1"/>
      <c r="BP1215" s="1"/>
      <c r="BQ1215" s="1"/>
    </row>
    <row r="1216" spans="1:69" x14ac:dyDescent="0.35">
      <c r="A1216" s="1"/>
      <c r="B1216" s="1"/>
      <c r="C1216" s="1"/>
      <c r="AX1216" s="1"/>
      <c r="AY1216" s="1"/>
      <c r="AZ1216" s="1"/>
      <c r="BA1216" s="1"/>
      <c r="BB1216" s="1"/>
      <c r="BC1216" s="1"/>
      <c r="BD1216" s="1"/>
      <c r="BE1216" s="1"/>
      <c r="BF1216" s="1"/>
      <c r="BG1216" s="1"/>
      <c r="BH1216" s="1"/>
      <c r="BI1216" s="1"/>
      <c r="BJ1216" s="1"/>
      <c r="BK1216" s="1"/>
      <c r="BL1216" s="1"/>
      <c r="BM1216" s="1"/>
      <c r="BN1216" s="1"/>
      <c r="BO1216" s="1"/>
      <c r="BP1216" s="1"/>
      <c r="BQ1216" s="1"/>
    </row>
    <row r="1217" spans="1:69" x14ac:dyDescent="0.35">
      <c r="A1217" s="1"/>
      <c r="B1217" s="1"/>
      <c r="C1217" s="1"/>
      <c r="AX1217" s="1"/>
      <c r="AY1217" s="1"/>
      <c r="AZ1217" s="1"/>
      <c r="BA1217" s="1"/>
      <c r="BB1217" s="1"/>
      <c r="BC1217" s="1"/>
      <c r="BD1217" s="1"/>
      <c r="BE1217" s="1"/>
      <c r="BF1217" s="1"/>
      <c r="BG1217" s="1"/>
      <c r="BH1217" s="1"/>
      <c r="BI1217" s="1"/>
      <c r="BJ1217" s="1"/>
      <c r="BK1217" s="1"/>
      <c r="BL1217" s="1"/>
      <c r="BM1217" s="1"/>
      <c r="BN1217" s="1"/>
      <c r="BO1217" s="1"/>
      <c r="BP1217" s="1"/>
      <c r="BQ1217" s="1"/>
    </row>
    <row r="1218" spans="1:69" x14ac:dyDescent="0.35">
      <c r="A1218" s="1"/>
      <c r="B1218" s="1"/>
      <c r="C1218" s="1"/>
      <c r="AX1218" s="1"/>
      <c r="AY1218" s="1"/>
      <c r="AZ1218" s="1"/>
      <c r="BA1218" s="1"/>
      <c r="BB1218" s="1"/>
      <c r="BC1218" s="1"/>
      <c r="BD1218" s="1"/>
      <c r="BE1218" s="1"/>
      <c r="BF1218" s="1"/>
      <c r="BG1218" s="1"/>
      <c r="BH1218" s="1"/>
      <c r="BI1218" s="1"/>
      <c r="BJ1218" s="1"/>
      <c r="BK1218" s="1"/>
      <c r="BL1218" s="1"/>
      <c r="BM1218" s="1"/>
      <c r="BN1218" s="1"/>
      <c r="BO1218" s="1"/>
      <c r="BP1218" s="1"/>
      <c r="BQ1218" s="1"/>
    </row>
    <row r="1219" spans="1:69" x14ac:dyDescent="0.35">
      <c r="A1219" s="1"/>
      <c r="B1219" s="1"/>
      <c r="C1219" s="1"/>
      <c r="AX1219" s="1"/>
      <c r="AY1219" s="1"/>
      <c r="AZ1219" s="1"/>
      <c r="BA1219" s="1"/>
      <c r="BB1219" s="1"/>
      <c r="BC1219" s="1"/>
      <c r="BD1219" s="1"/>
      <c r="BE1219" s="1"/>
      <c r="BF1219" s="1"/>
      <c r="BG1219" s="1"/>
      <c r="BH1219" s="1"/>
      <c r="BI1219" s="1"/>
      <c r="BJ1219" s="1"/>
      <c r="BK1219" s="1"/>
      <c r="BL1219" s="1"/>
      <c r="BM1219" s="1"/>
      <c r="BN1219" s="1"/>
      <c r="BO1219" s="1"/>
      <c r="BP1219" s="1"/>
      <c r="BQ1219" s="1"/>
    </row>
    <row r="1220" spans="1:69" x14ac:dyDescent="0.35">
      <c r="A1220" s="1"/>
      <c r="B1220" s="1"/>
      <c r="C1220" s="1"/>
      <c r="AX1220" s="1"/>
      <c r="AY1220" s="1"/>
      <c r="AZ1220" s="1"/>
      <c r="BA1220" s="1"/>
      <c r="BB1220" s="1"/>
      <c r="BC1220" s="1"/>
      <c r="BD1220" s="1"/>
      <c r="BE1220" s="1"/>
      <c r="BF1220" s="1"/>
      <c r="BG1220" s="1"/>
      <c r="BH1220" s="1"/>
      <c r="BI1220" s="1"/>
      <c r="BJ1220" s="1"/>
      <c r="BK1220" s="1"/>
      <c r="BL1220" s="1"/>
      <c r="BM1220" s="1"/>
      <c r="BN1220" s="1"/>
      <c r="BO1220" s="1"/>
      <c r="BP1220" s="1"/>
      <c r="BQ1220" s="1"/>
    </row>
    <row r="1221" spans="1:69" x14ac:dyDescent="0.35">
      <c r="A1221" s="1"/>
      <c r="B1221" s="1"/>
      <c r="C1221" s="1"/>
      <c r="AX1221" s="1"/>
      <c r="AY1221" s="1"/>
      <c r="AZ1221" s="1"/>
      <c r="BA1221" s="1"/>
      <c r="BB1221" s="1"/>
      <c r="BC1221" s="1"/>
      <c r="BD1221" s="1"/>
      <c r="BE1221" s="1"/>
      <c r="BF1221" s="1"/>
      <c r="BG1221" s="1"/>
      <c r="BH1221" s="1"/>
      <c r="BI1221" s="1"/>
      <c r="BJ1221" s="1"/>
      <c r="BK1221" s="1"/>
      <c r="BL1221" s="1"/>
      <c r="BM1221" s="1"/>
      <c r="BN1221" s="1"/>
      <c r="BO1221" s="1"/>
      <c r="BP1221" s="1"/>
      <c r="BQ1221" s="1"/>
    </row>
    <row r="1222" spans="1:69" x14ac:dyDescent="0.35">
      <c r="A1222" s="1"/>
      <c r="B1222" s="1"/>
      <c r="C1222" s="1"/>
      <c r="AX1222" s="1"/>
      <c r="AY1222" s="1"/>
      <c r="AZ1222" s="1"/>
      <c r="BA1222" s="1"/>
      <c r="BB1222" s="1"/>
      <c r="BC1222" s="1"/>
      <c r="BD1222" s="1"/>
      <c r="BE1222" s="1"/>
      <c r="BF1222" s="1"/>
      <c r="BG1222" s="1"/>
      <c r="BH1222" s="1"/>
      <c r="BI1222" s="1"/>
      <c r="BJ1222" s="1"/>
      <c r="BK1222" s="1"/>
      <c r="BL1222" s="1"/>
      <c r="BM1222" s="1"/>
      <c r="BN1222" s="1"/>
      <c r="BO1222" s="1"/>
      <c r="BP1222" s="1"/>
      <c r="BQ1222" s="1"/>
    </row>
    <row r="1223" spans="1:69" x14ac:dyDescent="0.35">
      <c r="A1223" s="1"/>
      <c r="B1223" s="1"/>
      <c r="C1223" s="1"/>
      <c r="AX1223" s="1"/>
      <c r="AY1223" s="1"/>
      <c r="AZ1223" s="1"/>
      <c r="BA1223" s="1"/>
      <c r="BB1223" s="1"/>
      <c r="BC1223" s="1"/>
      <c r="BD1223" s="1"/>
      <c r="BE1223" s="1"/>
      <c r="BF1223" s="1"/>
      <c r="BG1223" s="1"/>
      <c r="BH1223" s="1"/>
      <c r="BI1223" s="1"/>
      <c r="BJ1223" s="1"/>
      <c r="BK1223" s="1"/>
      <c r="BL1223" s="1"/>
      <c r="BM1223" s="1"/>
      <c r="BN1223" s="1"/>
      <c r="BO1223" s="1"/>
      <c r="BP1223" s="1"/>
      <c r="BQ1223" s="1"/>
    </row>
    <row r="1224" spans="1:69" x14ac:dyDescent="0.35">
      <c r="A1224" s="1"/>
      <c r="B1224" s="1"/>
      <c r="C1224" s="1"/>
      <c r="AX1224" s="1"/>
      <c r="AY1224" s="1"/>
      <c r="AZ1224" s="1"/>
      <c r="BA1224" s="1"/>
      <c r="BB1224" s="1"/>
      <c r="BC1224" s="1"/>
      <c r="BD1224" s="1"/>
      <c r="BE1224" s="1"/>
      <c r="BF1224" s="1"/>
      <c r="BG1224" s="1"/>
      <c r="BH1224" s="1"/>
      <c r="BI1224" s="1"/>
      <c r="BJ1224" s="1"/>
      <c r="BK1224" s="1"/>
      <c r="BL1224" s="1"/>
      <c r="BM1224" s="1"/>
      <c r="BN1224" s="1"/>
      <c r="BO1224" s="1"/>
      <c r="BP1224" s="1"/>
      <c r="BQ1224" s="1"/>
    </row>
    <row r="1225" spans="1:69" x14ac:dyDescent="0.35">
      <c r="A1225" s="1"/>
      <c r="B1225" s="1"/>
      <c r="C1225" s="1"/>
      <c r="AX1225" s="1"/>
      <c r="AY1225" s="1"/>
      <c r="AZ1225" s="1"/>
      <c r="BA1225" s="1"/>
      <c r="BB1225" s="1"/>
      <c r="BC1225" s="1"/>
      <c r="BD1225" s="1"/>
      <c r="BE1225" s="1"/>
      <c r="BF1225" s="1"/>
      <c r="BG1225" s="1"/>
      <c r="BH1225" s="1"/>
      <c r="BI1225" s="1"/>
      <c r="BJ1225" s="1"/>
      <c r="BK1225" s="1"/>
      <c r="BL1225" s="1"/>
      <c r="BM1225" s="1"/>
      <c r="BN1225" s="1"/>
      <c r="BO1225" s="1"/>
      <c r="BP1225" s="1"/>
      <c r="BQ1225" s="1"/>
    </row>
    <row r="1226" spans="1:69" x14ac:dyDescent="0.35">
      <c r="A1226" s="1"/>
      <c r="B1226" s="1"/>
      <c r="C1226" s="1"/>
      <c r="AX1226" s="1"/>
      <c r="AY1226" s="1"/>
      <c r="AZ1226" s="1"/>
      <c r="BA1226" s="1"/>
      <c r="BB1226" s="1"/>
      <c r="BC1226" s="1"/>
      <c r="BD1226" s="1"/>
      <c r="BE1226" s="1"/>
      <c r="BF1226" s="1"/>
      <c r="BG1226" s="1"/>
      <c r="BH1226" s="1"/>
      <c r="BI1226" s="1"/>
      <c r="BJ1226" s="1"/>
      <c r="BK1226" s="1"/>
      <c r="BL1226" s="1"/>
      <c r="BM1226" s="1"/>
      <c r="BN1226" s="1"/>
      <c r="BO1226" s="1"/>
      <c r="BP1226" s="1"/>
      <c r="BQ1226" s="1"/>
    </row>
    <row r="1227" spans="1:69" x14ac:dyDescent="0.35">
      <c r="A1227" s="1"/>
      <c r="B1227" s="1"/>
      <c r="C1227" s="1"/>
      <c r="AX1227" s="1"/>
      <c r="AY1227" s="1"/>
      <c r="AZ1227" s="1"/>
      <c r="BA1227" s="1"/>
      <c r="BB1227" s="1"/>
      <c r="BC1227" s="1"/>
      <c r="BD1227" s="1"/>
      <c r="BE1227" s="1"/>
      <c r="BF1227" s="1"/>
      <c r="BG1227" s="1"/>
      <c r="BH1227" s="1"/>
      <c r="BI1227" s="1"/>
      <c r="BJ1227" s="1"/>
      <c r="BK1227" s="1"/>
      <c r="BL1227" s="1"/>
      <c r="BM1227" s="1"/>
      <c r="BN1227" s="1"/>
      <c r="BO1227" s="1"/>
      <c r="BP1227" s="1"/>
      <c r="BQ1227" s="1"/>
    </row>
    <row r="1228" spans="1:69" x14ac:dyDescent="0.35">
      <c r="A1228" s="1"/>
      <c r="B1228" s="1"/>
      <c r="C1228" s="1"/>
      <c r="AX1228" s="1"/>
      <c r="AY1228" s="1"/>
      <c r="AZ1228" s="1"/>
      <c r="BA1228" s="1"/>
      <c r="BB1228" s="1"/>
      <c r="BC1228" s="1"/>
      <c r="BD1228" s="1"/>
      <c r="BE1228" s="1"/>
      <c r="BF1228" s="1"/>
      <c r="BG1228" s="1"/>
      <c r="BH1228" s="1"/>
      <c r="BI1228" s="1"/>
      <c r="BJ1228" s="1"/>
      <c r="BK1228" s="1"/>
      <c r="BL1228" s="1"/>
      <c r="BM1228" s="1"/>
      <c r="BN1228" s="1"/>
      <c r="BO1228" s="1"/>
      <c r="BP1228" s="1"/>
      <c r="BQ1228" s="1"/>
    </row>
    <row r="1229" spans="1:69" x14ac:dyDescent="0.35">
      <c r="A1229" s="1"/>
      <c r="B1229" s="1"/>
      <c r="C1229" s="1"/>
      <c r="AX1229" s="1"/>
      <c r="AY1229" s="1"/>
      <c r="AZ1229" s="1"/>
      <c r="BA1229" s="1"/>
      <c r="BB1229" s="1"/>
      <c r="BC1229" s="1"/>
      <c r="BD1229" s="1"/>
      <c r="BE1229" s="1"/>
      <c r="BF1229" s="1"/>
      <c r="BG1229" s="1"/>
      <c r="BH1229" s="1"/>
      <c r="BI1229" s="1"/>
      <c r="BJ1229" s="1"/>
      <c r="BK1229" s="1"/>
      <c r="BL1229" s="1"/>
      <c r="BM1229" s="1"/>
      <c r="BN1229" s="1"/>
      <c r="BO1229" s="1"/>
      <c r="BP1229" s="1"/>
      <c r="BQ1229" s="1"/>
    </row>
    <row r="1230" spans="1:69" x14ac:dyDescent="0.35">
      <c r="A1230" s="1"/>
      <c r="B1230" s="1"/>
      <c r="C1230" s="1"/>
      <c r="AX1230" s="1"/>
      <c r="AY1230" s="1"/>
      <c r="AZ1230" s="1"/>
      <c r="BA1230" s="1"/>
      <c r="BB1230" s="1"/>
      <c r="BC1230" s="1"/>
      <c r="BD1230" s="1"/>
      <c r="BE1230" s="1"/>
      <c r="BF1230" s="1"/>
      <c r="BG1230" s="1"/>
      <c r="BH1230" s="1"/>
      <c r="BI1230" s="1"/>
      <c r="BJ1230" s="1"/>
      <c r="BK1230" s="1"/>
      <c r="BL1230" s="1"/>
      <c r="BM1230" s="1"/>
      <c r="BN1230" s="1"/>
      <c r="BO1230" s="1"/>
      <c r="BP1230" s="1"/>
      <c r="BQ1230" s="1"/>
    </row>
    <row r="1231" spans="1:69" x14ac:dyDescent="0.35">
      <c r="A1231" s="1"/>
      <c r="B1231" s="1"/>
      <c r="C1231" s="1"/>
      <c r="AX1231" s="1"/>
      <c r="AY1231" s="1"/>
      <c r="AZ1231" s="1"/>
      <c r="BA1231" s="1"/>
      <c r="BB1231" s="1"/>
      <c r="BC1231" s="1"/>
      <c r="BD1231" s="1"/>
      <c r="BE1231" s="1"/>
      <c r="BF1231" s="1"/>
      <c r="BG1231" s="1"/>
      <c r="BH1231" s="1"/>
      <c r="BI1231" s="1"/>
      <c r="BJ1231" s="1"/>
      <c r="BK1231" s="1"/>
      <c r="BL1231" s="1"/>
      <c r="BM1231" s="1"/>
      <c r="BN1231" s="1"/>
      <c r="BO1231" s="1"/>
      <c r="BP1231" s="1"/>
      <c r="BQ1231" s="1"/>
    </row>
    <row r="1232" spans="1:69" x14ac:dyDescent="0.35">
      <c r="A1232" s="1"/>
      <c r="B1232" s="1"/>
      <c r="C1232" s="1"/>
      <c r="AX1232" s="1"/>
      <c r="AY1232" s="1"/>
      <c r="AZ1232" s="1"/>
      <c r="BA1232" s="1"/>
      <c r="BB1232" s="1"/>
      <c r="BC1232" s="1"/>
      <c r="BD1232" s="1"/>
      <c r="BE1232" s="1"/>
      <c r="BF1232" s="1"/>
      <c r="BG1232" s="1"/>
      <c r="BH1232" s="1"/>
      <c r="BI1232" s="1"/>
      <c r="BJ1232" s="1"/>
      <c r="BK1232" s="1"/>
      <c r="BL1232" s="1"/>
      <c r="BM1232" s="1"/>
      <c r="BN1232" s="1"/>
      <c r="BO1232" s="1"/>
      <c r="BP1232" s="1"/>
      <c r="BQ1232" s="1"/>
    </row>
    <row r="1233" spans="1:69" x14ac:dyDescent="0.35">
      <c r="A1233" s="1"/>
      <c r="B1233" s="1"/>
      <c r="C1233" s="1"/>
      <c r="AX1233" s="1"/>
      <c r="AY1233" s="1"/>
      <c r="AZ1233" s="1"/>
      <c r="BA1233" s="1"/>
      <c r="BB1233" s="1"/>
      <c r="BC1233" s="1"/>
      <c r="BD1233" s="1"/>
      <c r="BE1233" s="1"/>
      <c r="BF1233" s="1"/>
      <c r="BG1233" s="1"/>
      <c r="BH1233" s="1"/>
      <c r="BI1233" s="1"/>
      <c r="BJ1233" s="1"/>
      <c r="BK1233" s="1"/>
      <c r="BL1233" s="1"/>
      <c r="BM1233" s="1"/>
      <c r="BN1233" s="1"/>
      <c r="BO1233" s="1"/>
      <c r="BP1233" s="1"/>
      <c r="BQ1233" s="1"/>
    </row>
    <row r="1234" spans="1:69" x14ac:dyDescent="0.35">
      <c r="A1234" s="1"/>
      <c r="B1234" s="1"/>
      <c r="C1234" s="1"/>
      <c r="AX1234" s="1"/>
      <c r="AY1234" s="1"/>
      <c r="AZ1234" s="1"/>
      <c r="BA1234" s="1"/>
      <c r="BB1234" s="1"/>
      <c r="BC1234" s="1"/>
      <c r="BD1234" s="1"/>
      <c r="BE1234" s="1"/>
      <c r="BF1234" s="1"/>
      <c r="BG1234" s="1"/>
      <c r="BH1234" s="1"/>
      <c r="BI1234" s="1"/>
      <c r="BJ1234" s="1"/>
      <c r="BK1234" s="1"/>
      <c r="BL1234" s="1"/>
      <c r="BM1234" s="1"/>
      <c r="BN1234" s="1"/>
      <c r="BO1234" s="1"/>
      <c r="BP1234" s="1"/>
      <c r="BQ1234" s="1"/>
    </row>
    <row r="1235" spans="1:69" x14ac:dyDescent="0.35">
      <c r="A1235" s="1"/>
      <c r="B1235" s="1"/>
      <c r="C1235" s="1"/>
      <c r="AX1235" s="1"/>
      <c r="AY1235" s="1"/>
      <c r="AZ1235" s="1"/>
      <c r="BA1235" s="1"/>
      <c r="BB1235" s="1"/>
      <c r="BC1235" s="1"/>
      <c r="BD1235" s="1"/>
      <c r="BE1235" s="1"/>
      <c r="BF1235" s="1"/>
      <c r="BG1235" s="1"/>
      <c r="BH1235" s="1"/>
      <c r="BI1235" s="1"/>
      <c r="BJ1235" s="1"/>
      <c r="BK1235" s="1"/>
      <c r="BL1235" s="1"/>
      <c r="BM1235" s="1"/>
      <c r="BN1235" s="1"/>
      <c r="BO1235" s="1"/>
      <c r="BP1235" s="1"/>
      <c r="BQ1235" s="1"/>
    </row>
    <row r="1236" spans="1:69" x14ac:dyDescent="0.35">
      <c r="A1236" s="1"/>
      <c r="B1236" s="1"/>
      <c r="C1236" s="1"/>
      <c r="AX1236" s="1"/>
      <c r="AY1236" s="1"/>
      <c r="AZ1236" s="1"/>
      <c r="BA1236" s="1"/>
      <c r="BB1236" s="1"/>
      <c r="BC1236" s="1"/>
      <c r="BD1236" s="1"/>
      <c r="BE1236" s="1"/>
      <c r="BF1236" s="1"/>
      <c r="BG1236" s="1"/>
      <c r="BH1236" s="1"/>
      <c r="BI1236" s="1"/>
      <c r="BJ1236" s="1"/>
      <c r="BK1236" s="1"/>
      <c r="BL1236" s="1"/>
      <c r="BM1236" s="1"/>
      <c r="BN1236" s="1"/>
      <c r="BO1236" s="1"/>
      <c r="BP1236" s="1"/>
      <c r="BQ1236" s="1"/>
    </row>
    <row r="1237" spans="1:69" x14ac:dyDescent="0.35">
      <c r="A1237" s="1"/>
      <c r="B1237" s="1"/>
      <c r="C1237" s="1"/>
      <c r="AX1237" s="1"/>
      <c r="AY1237" s="1"/>
      <c r="AZ1237" s="1"/>
      <c r="BA1237" s="1"/>
      <c r="BB1237" s="1"/>
      <c r="BC1237" s="1"/>
      <c r="BD1237" s="1"/>
      <c r="BE1237" s="1"/>
      <c r="BF1237" s="1"/>
      <c r="BG1237" s="1"/>
      <c r="BH1237" s="1"/>
      <c r="BI1237" s="1"/>
      <c r="BJ1237" s="1"/>
      <c r="BK1237" s="1"/>
      <c r="BL1237" s="1"/>
      <c r="BM1237" s="1"/>
      <c r="BN1237" s="1"/>
      <c r="BO1237" s="1"/>
      <c r="BP1237" s="1"/>
      <c r="BQ1237" s="1"/>
    </row>
    <row r="1238" spans="1:69" x14ac:dyDescent="0.35">
      <c r="AX1238" s="1"/>
      <c r="AY1238" s="1"/>
      <c r="AZ1238" s="1"/>
      <c r="BA1238" s="1"/>
      <c r="BB1238" s="1"/>
      <c r="BC1238" s="1"/>
      <c r="BD1238" s="1"/>
      <c r="BE1238" s="1"/>
      <c r="BF1238" s="1"/>
      <c r="BG1238" s="1"/>
      <c r="BH1238" s="1"/>
      <c r="BI1238" s="1"/>
      <c r="BJ1238" s="1"/>
      <c r="BK1238" s="1"/>
      <c r="BL1238" s="1"/>
      <c r="BM1238" s="1"/>
      <c r="BN1238" s="1"/>
      <c r="BO1238" s="1"/>
      <c r="BP1238" s="1"/>
      <c r="BQ1238" s="1"/>
    </row>
    <row r="1239" spans="1:69" x14ac:dyDescent="0.35">
      <c r="AX1239" s="1"/>
      <c r="AY1239" s="1"/>
      <c r="AZ1239" s="1"/>
      <c r="BA1239" s="1"/>
      <c r="BB1239" s="1"/>
      <c r="BC1239" s="1"/>
      <c r="BD1239" s="1"/>
      <c r="BE1239" s="1"/>
      <c r="BF1239" s="1"/>
      <c r="BG1239" s="1"/>
      <c r="BH1239" s="1"/>
      <c r="BI1239" s="1"/>
      <c r="BJ1239" s="1"/>
      <c r="BK1239" s="1"/>
      <c r="BL1239" s="1"/>
      <c r="BM1239" s="1"/>
      <c r="BN1239" s="1"/>
      <c r="BO1239" s="1"/>
      <c r="BP1239" s="1"/>
      <c r="BQ1239" s="1"/>
    </row>
    <row r="1240" spans="1:69" x14ac:dyDescent="0.35">
      <c r="AX1240" s="1"/>
      <c r="AY1240" s="1"/>
      <c r="AZ1240" s="1"/>
      <c r="BA1240" s="1"/>
      <c r="BB1240" s="1"/>
      <c r="BC1240" s="1"/>
      <c r="BD1240" s="1"/>
      <c r="BE1240" s="1"/>
      <c r="BF1240" s="1"/>
      <c r="BG1240" s="1"/>
      <c r="BH1240" s="1"/>
      <c r="BI1240" s="1"/>
      <c r="BJ1240" s="1"/>
      <c r="BK1240" s="1"/>
      <c r="BL1240" s="1"/>
      <c r="BM1240" s="1"/>
      <c r="BN1240" s="1"/>
      <c r="BO1240" s="1"/>
      <c r="BP1240" s="1"/>
      <c r="BQ1240" s="1"/>
    </row>
    <row r="1241" spans="1:69" x14ac:dyDescent="0.35">
      <c r="AX1241" s="1"/>
      <c r="AY1241" s="1"/>
      <c r="AZ1241" s="1"/>
      <c r="BA1241" s="1"/>
      <c r="BB1241" s="1"/>
      <c r="BC1241" s="1"/>
      <c r="BD1241" s="1"/>
      <c r="BE1241" s="1"/>
      <c r="BF1241" s="1"/>
      <c r="BG1241" s="1"/>
      <c r="BH1241" s="1"/>
      <c r="BI1241" s="1"/>
      <c r="BJ1241" s="1"/>
      <c r="BK1241" s="1"/>
      <c r="BL1241" s="1"/>
      <c r="BM1241" s="1"/>
      <c r="BN1241" s="1"/>
      <c r="BO1241" s="1"/>
      <c r="BP1241" s="1"/>
      <c r="BQ1241" s="1"/>
    </row>
    <row r="1242" spans="1:69" x14ac:dyDescent="0.35">
      <c r="AX1242" s="1"/>
      <c r="AY1242" s="1"/>
      <c r="AZ1242" s="1"/>
      <c r="BA1242" s="1"/>
      <c r="BB1242" s="1"/>
      <c r="BC1242" s="1"/>
      <c r="BD1242" s="1"/>
      <c r="BE1242" s="1"/>
      <c r="BF1242" s="1"/>
      <c r="BG1242" s="1"/>
      <c r="BH1242" s="1"/>
      <c r="BI1242" s="1"/>
      <c r="BJ1242" s="1"/>
      <c r="BK1242" s="1"/>
      <c r="BL1242" s="1"/>
      <c r="BM1242" s="1"/>
      <c r="BN1242" s="1"/>
      <c r="BO1242" s="1"/>
      <c r="BP1242" s="1"/>
      <c r="BQ1242" s="1"/>
    </row>
    <row r="1243" spans="1:69" x14ac:dyDescent="0.35">
      <c r="AX1243" s="1"/>
      <c r="AY1243" s="1"/>
      <c r="AZ1243" s="1"/>
      <c r="BA1243" s="1"/>
      <c r="BB1243" s="1"/>
      <c r="BC1243" s="1"/>
      <c r="BD1243" s="1"/>
      <c r="BE1243" s="1"/>
      <c r="BF1243" s="1"/>
      <c r="BG1243" s="1"/>
      <c r="BH1243" s="1"/>
      <c r="BI1243" s="1"/>
      <c r="BJ1243" s="1"/>
      <c r="BK1243" s="1"/>
      <c r="BL1243" s="1"/>
      <c r="BM1243" s="1"/>
      <c r="BN1243" s="1"/>
      <c r="BO1243" s="1"/>
      <c r="BP1243" s="1"/>
      <c r="BQ1243" s="1"/>
    </row>
    <row r="1244" spans="1:69" x14ac:dyDescent="0.35">
      <c r="AX1244" s="1"/>
      <c r="AY1244" s="1"/>
      <c r="AZ1244" s="1"/>
      <c r="BA1244" s="1"/>
      <c r="BB1244" s="1"/>
      <c r="BC1244" s="1"/>
      <c r="BD1244" s="1"/>
      <c r="BE1244" s="1"/>
      <c r="BF1244" s="1"/>
      <c r="BG1244" s="1"/>
      <c r="BH1244" s="1"/>
      <c r="BI1244" s="1"/>
      <c r="BJ1244" s="1"/>
      <c r="BK1244" s="1"/>
      <c r="BL1244" s="1"/>
      <c r="BM1244" s="1"/>
      <c r="BN1244" s="1"/>
      <c r="BO1244" s="1"/>
      <c r="BP1244" s="1"/>
      <c r="BQ1244" s="1"/>
    </row>
    <row r="1245" spans="1:69" x14ac:dyDescent="0.35">
      <c r="AX1245" s="1"/>
      <c r="AY1245" s="1"/>
      <c r="AZ1245" s="1"/>
      <c r="BA1245" s="1"/>
      <c r="BB1245" s="1"/>
      <c r="BC1245" s="1"/>
      <c r="BD1245" s="1"/>
      <c r="BE1245" s="1"/>
      <c r="BF1245" s="1"/>
      <c r="BG1245" s="1"/>
      <c r="BH1245" s="1"/>
      <c r="BI1245" s="1"/>
      <c r="BJ1245" s="1"/>
      <c r="BK1245" s="1"/>
      <c r="BL1245" s="1"/>
      <c r="BM1245" s="1"/>
      <c r="BN1245" s="1"/>
      <c r="BO1245" s="1"/>
      <c r="BP1245" s="1"/>
      <c r="BQ1245" s="1"/>
    </row>
    <row r="1246" spans="1:69" x14ac:dyDescent="0.35">
      <c r="AX1246" s="1"/>
      <c r="AY1246" s="1"/>
      <c r="AZ1246" s="1"/>
      <c r="BA1246" s="1"/>
      <c r="BB1246" s="1"/>
      <c r="BC1246" s="1"/>
      <c r="BD1246" s="1"/>
      <c r="BE1246" s="1"/>
      <c r="BF1246" s="1"/>
      <c r="BG1246" s="1"/>
      <c r="BH1246" s="1"/>
      <c r="BI1246" s="1"/>
      <c r="BJ1246" s="1"/>
      <c r="BK1246" s="1"/>
      <c r="BL1246" s="1"/>
      <c r="BM1246" s="1"/>
      <c r="BN1246" s="1"/>
      <c r="BO1246" s="1"/>
      <c r="BP1246" s="1"/>
      <c r="BQ1246" s="1"/>
    </row>
    <row r="1247" spans="1:69" x14ac:dyDescent="0.35">
      <c r="AX1247" s="1"/>
      <c r="AY1247" s="1"/>
      <c r="AZ1247" s="1"/>
      <c r="BA1247" s="1"/>
      <c r="BB1247" s="1"/>
      <c r="BC1247" s="1"/>
      <c r="BD1247" s="1"/>
      <c r="BE1247" s="1"/>
      <c r="BF1247" s="1"/>
      <c r="BG1247" s="1"/>
      <c r="BH1247" s="1"/>
      <c r="BI1247" s="1"/>
      <c r="BJ1247" s="1"/>
      <c r="BK1247" s="1"/>
      <c r="BL1247" s="1"/>
      <c r="BM1247" s="1"/>
      <c r="BN1247" s="1"/>
      <c r="BO1247" s="1"/>
      <c r="BP1247" s="1"/>
      <c r="BQ1247" s="1"/>
    </row>
    <row r="1248" spans="1:69" x14ac:dyDescent="0.35">
      <c r="AX1248" s="1"/>
      <c r="AY1248" s="1"/>
      <c r="AZ1248" s="1"/>
      <c r="BA1248" s="1"/>
      <c r="BB1248" s="1"/>
      <c r="BC1248" s="1"/>
      <c r="BD1248" s="1"/>
      <c r="BE1248" s="1"/>
      <c r="BF1248" s="1"/>
      <c r="BG1248" s="1"/>
      <c r="BH1248" s="1"/>
      <c r="BI1248" s="1"/>
      <c r="BJ1248" s="1"/>
      <c r="BK1248" s="1"/>
      <c r="BL1248" s="1"/>
      <c r="BM1248" s="1"/>
      <c r="BN1248" s="1"/>
      <c r="BO1248" s="1"/>
      <c r="BP1248" s="1"/>
      <c r="BQ1248" s="1"/>
    </row>
    <row r="1249" spans="50:69" x14ac:dyDescent="0.35">
      <c r="AX1249" s="1"/>
      <c r="AY1249" s="1"/>
      <c r="AZ1249" s="1"/>
      <c r="BA1249" s="1"/>
      <c r="BB1249" s="1"/>
      <c r="BC1249" s="1"/>
      <c r="BD1249" s="1"/>
      <c r="BE1249" s="1"/>
      <c r="BF1249" s="1"/>
      <c r="BG1249" s="1"/>
      <c r="BH1249" s="1"/>
      <c r="BI1249" s="1"/>
      <c r="BJ1249" s="1"/>
      <c r="BK1249" s="1"/>
      <c r="BL1249" s="1"/>
      <c r="BM1249" s="1"/>
      <c r="BN1249" s="1"/>
      <c r="BO1249" s="1"/>
      <c r="BP1249" s="1"/>
      <c r="BQ1249" s="1"/>
    </row>
    <row r="1250" spans="50:69" x14ac:dyDescent="0.35">
      <c r="AX1250" s="1"/>
      <c r="AY1250" s="1"/>
      <c r="AZ1250" s="1"/>
      <c r="BA1250" s="1"/>
      <c r="BB1250" s="1"/>
      <c r="BC1250" s="1"/>
      <c r="BD1250" s="1"/>
      <c r="BE1250" s="1"/>
      <c r="BF1250" s="1"/>
      <c r="BG1250" s="1"/>
      <c r="BH1250" s="1"/>
      <c r="BI1250" s="1"/>
      <c r="BJ1250" s="1"/>
      <c r="BK1250" s="1"/>
      <c r="BL1250" s="1"/>
      <c r="BM1250" s="1"/>
      <c r="BN1250" s="1"/>
      <c r="BO1250" s="1"/>
      <c r="BP1250" s="1"/>
      <c r="BQ1250" s="1"/>
    </row>
    <row r="1251" spans="50:69" x14ac:dyDescent="0.35">
      <c r="AX1251" s="1"/>
      <c r="AY1251" s="1"/>
      <c r="AZ1251" s="1"/>
      <c r="BA1251" s="1"/>
      <c r="BB1251" s="1"/>
      <c r="BC1251" s="1"/>
      <c r="BD1251" s="1"/>
      <c r="BE1251" s="1"/>
      <c r="BF1251" s="1"/>
      <c r="BG1251" s="1"/>
      <c r="BH1251" s="1"/>
      <c r="BI1251" s="1"/>
      <c r="BJ1251" s="1"/>
      <c r="BK1251" s="1"/>
      <c r="BL1251" s="1"/>
      <c r="BM1251" s="1"/>
      <c r="BN1251" s="1"/>
      <c r="BO1251" s="1"/>
      <c r="BP1251" s="1"/>
      <c r="BQ1251" s="1"/>
    </row>
    <row r="1252" spans="50:69" x14ac:dyDescent="0.35">
      <c r="AX1252" s="1"/>
      <c r="AY1252" s="1"/>
      <c r="AZ1252" s="1"/>
      <c r="BA1252" s="1"/>
      <c r="BB1252" s="1"/>
      <c r="BC1252" s="1"/>
      <c r="BD1252" s="1"/>
      <c r="BE1252" s="1"/>
      <c r="BF1252" s="1"/>
      <c r="BG1252" s="1"/>
      <c r="BH1252" s="1"/>
      <c r="BI1252" s="1"/>
      <c r="BJ1252" s="1"/>
      <c r="BK1252" s="1"/>
      <c r="BL1252" s="1"/>
      <c r="BM1252" s="1"/>
      <c r="BN1252" s="1"/>
      <c r="BO1252" s="1"/>
      <c r="BP1252" s="1"/>
      <c r="BQ1252" s="1"/>
    </row>
    <row r="1253" spans="50:69" x14ac:dyDescent="0.35">
      <c r="AX1253" s="1"/>
      <c r="AY1253" s="1"/>
      <c r="AZ1253" s="1"/>
      <c r="BA1253" s="1"/>
      <c r="BB1253" s="1"/>
      <c r="BC1253" s="1"/>
      <c r="BD1253" s="1"/>
      <c r="BE1253" s="1"/>
      <c r="BF1253" s="1"/>
      <c r="BG1253" s="1"/>
      <c r="BH1253" s="1"/>
      <c r="BI1253" s="1"/>
      <c r="BJ1253" s="1"/>
      <c r="BK1253" s="1"/>
      <c r="BL1253" s="1"/>
      <c r="BM1253" s="1"/>
      <c r="BN1253" s="1"/>
      <c r="BO1253" s="1"/>
      <c r="BP1253" s="1"/>
      <c r="BQ1253" s="1"/>
    </row>
    <row r="1254" spans="50:69" x14ac:dyDescent="0.35">
      <c r="AX1254" s="1"/>
      <c r="AY1254" s="1"/>
      <c r="AZ1254" s="1"/>
      <c r="BA1254" s="1"/>
      <c r="BB1254" s="1"/>
      <c r="BC1254" s="1"/>
      <c r="BD1254" s="1"/>
      <c r="BE1254" s="1"/>
      <c r="BF1254" s="1"/>
      <c r="BG1254" s="1"/>
      <c r="BH1254" s="1"/>
      <c r="BI1254" s="1"/>
      <c r="BJ1254" s="1"/>
      <c r="BK1254" s="1"/>
      <c r="BL1254" s="1"/>
      <c r="BM1254" s="1"/>
      <c r="BN1254" s="1"/>
      <c r="BO1254" s="1"/>
      <c r="BP1254" s="1"/>
      <c r="BQ1254" s="1"/>
    </row>
    <row r="1255" spans="50:69" x14ac:dyDescent="0.35">
      <c r="AX1255" s="1"/>
      <c r="AY1255" s="1"/>
      <c r="AZ1255" s="1"/>
      <c r="BA1255" s="1"/>
      <c r="BB1255" s="1"/>
      <c r="BC1255" s="1"/>
      <c r="BD1255" s="1"/>
      <c r="BE1255" s="1"/>
      <c r="BF1255" s="1"/>
      <c r="BG1255" s="1"/>
      <c r="BH1255" s="1"/>
      <c r="BI1255" s="1"/>
      <c r="BJ1255" s="1"/>
      <c r="BK1255" s="1"/>
      <c r="BL1255" s="1"/>
      <c r="BM1255" s="1"/>
      <c r="BN1255" s="1"/>
      <c r="BO1255" s="1"/>
      <c r="BP1255" s="1"/>
      <c r="BQ1255" s="1"/>
    </row>
    <row r="1256" spans="50:69" x14ac:dyDescent="0.35">
      <c r="AX1256" s="1"/>
      <c r="AY1256" s="1"/>
      <c r="AZ1256" s="1"/>
      <c r="BA1256" s="1"/>
      <c r="BB1256" s="1"/>
      <c r="BC1256" s="1"/>
      <c r="BD1256" s="1"/>
      <c r="BE1256" s="1"/>
      <c r="BF1256" s="1"/>
      <c r="BG1256" s="1"/>
      <c r="BH1256" s="1"/>
      <c r="BI1256" s="1"/>
      <c r="BJ1256" s="1"/>
      <c r="BK1256" s="1"/>
      <c r="BL1256" s="1"/>
      <c r="BM1256" s="1"/>
      <c r="BN1256" s="1"/>
      <c r="BO1256" s="1"/>
      <c r="BP1256" s="1"/>
      <c r="BQ1256" s="1"/>
    </row>
    <row r="1257" spans="50:69" x14ac:dyDescent="0.35">
      <c r="AX1257" s="1"/>
      <c r="AY1257" s="1"/>
      <c r="AZ1257" s="1"/>
      <c r="BA1257" s="1"/>
      <c r="BB1257" s="1"/>
      <c r="BC1257" s="1"/>
      <c r="BD1257" s="1"/>
      <c r="BE1257" s="1"/>
      <c r="BF1257" s="1"/>
      <c r="BG1257" s="1"/>
      <c r="BH1257" s="1"/>
      <c r="BI1257" s="1"/>
      <c r="BJ1257" s="1"/>
      <c r="BK1257" s="1"/>
      <c r="BL1257" s="1"/>
      <c r="BM1257" s="1"/>
      <c r="BN1257" s="1"/>
      <c r="BO1257" s="1"/>
      <c r="BP1257" s="1"/>
      <c r="BQ1257" s="1"/>
    </row>
    <row r="1258" spans="50:69" x14ac:dyDescent="0.35">
      <c r="AX1258" s="1"/>
      <c r="AY1258" s="1"/>
      <c r="AZ1258" s="1"/>
      <c r="BA1258" s="1"/>
      <c r="BB1258" s="1"/>
      <c r="BC1258" s="1"/>
      <c r="BD1258" s="1"/>
      <c r="BE1258" s="1"/>
      <c r="BF1258" s="1"/>
      <c r="BG1258" s="1"/>
      <c r="BH1258" s="1"/>
      <c r="BI1258" s="1"/>
      <c r="BJ1258" s="1"/>
      <c r="BK1258" s="1"/>
      <c r="BL1258" s="1"/>
      <c r="BM1258" s="1"/>
      <c r="BN1258" s="1"/>
      <c r="BO1258" s="1"/>
      <c r="BP1258" s="1"/>
      <c r="BQ1258" s="1"/>
    </row>
    <row r="1259" spans="50:69" x14ac:dyDescent="0.35">
      <c r="AX1259" s="1"/>
      <c r="AY1259" s="1"/>
      <c r="AZ1259" s="1"/>
      <c r="BA1259" s="1"/>
      <c r="BB1259" s="1"/>
      <c r="BC1259" s="1"/>
      <c r="BD1259" s="1"/>
      <c r="BE1259" s="1"/>
      <c r="BF1259" s="1"/>
      <c r="BG1259" s="1"/>
      <c r="BH1259" s="1"/>
      <c r="BI1259" s="1"/>
      <c r="BJ1259" s="1"/>
      <c r="BK1259" s="1"/>
      <c r="BL1259" s="1"/>
      <c r="BM1259" s="1"/>
      <c r="BN1259" s="1"/>
      <c r="BO1259" s="1"/>
      <c r="BP1259" s="1"/>
      <c r="BQ1259" s="1"/>
    </row>
    <row r="1260" spans="50:69" x14ac:dyDescent="0.35">
      <c r="AX1260" s="1"/>
      <c r="AY1260" s="1"/>
      <c r="AZ1260" s="1"/>
      <c r="BA1260" s="1"/>
      <c r="BB1260" s="1"/>
      <c r="BC1260" s="1"/>
      <c r="BD1260" s="1"/>
      <c r="BE1260" s="1"/>
      <c r="BF1260" s="1"/>
      <c r="BG1260" s="1"/>
      <c r="BH1260" s="1"/>
      <c r="BI1260" s="1"/>
      <c r="BJ1260" s="1"/>
      <c r="BK1260" s="1"/>
      <c r="BL1260" s="1"/>
      <c r="BM1260" s="1"/>
      <c r="BN1260" s="1"/>
      <c r="BO1260" s="1"/>
      <c r="BP1260" s="1"/>
      <c r="BQ1260" s="1"/>
    </row>
    <row r="1261" spans="50:69" x14ac:dyDescent="0.35">
      <c r="AX1261" s="1"/>
      <c r="AY1261" s="1"/>
      <c r="AZ1261" s="1"/>
      <c r="BA1261" s="1"/>
      <c r="BB1261" s="1"/>
      <c r="BC1261" s="1"/>
      <c r="BD1261" s="1"/>
      <c r="BE1261" s="1"/>
      <c r="BF1261" s="1"/>
      <c r="BG1261" s="1"/>
      <c r="BH1261" s="1"/>
      <c r="BI1261" s="1"/>
      <c r="BJ1261" s="1"/>
      <c r="BK1261" s="1"/>
      <c r="BL1261" s="1"/>
      <c r="BM1261" s="1"/>
      <c r="BN1261" s="1"/>
      <c r="BO1261" s="1"/>
      <c r="BP1261" s="1"/>
      <c r="BQ1261" s="1"/>
    </row>
    <row r="1262" spans="50:69" x14ac:dyDescent="0.35">
      <c r="AX1262" s="1"/>
      <c r="AY1262" s="1"/>
      <c r="AZ1262" s="1"/>
      <c r="BA1262" s="1"/>
      <c r="BB1262" s="1"/>
      <c r="BC1262" s="1"/>
      <c r="BD1262" s="1"/>
      <c r="BE1262" s="1"/>
      <c r="BF1262" s="1"/>
      <c r="BG1262" s="1"/>
      <c r="BH1262" s="1"/>
      <c r="BI1262" s="1"/>
      <c r="BJ1262" s="1"/>
      <c r="BK1262" s="1"/>
      <c r="BL1262" s="1"/>
      <c r="BM1262" s="1"/>
      <c r="BN1262" s="1"/>
      <c r="BO1262" s="1"/>
      <c r="BP1262" s="1"/>
      <c r="BQ1262" s="1"/>
    </row>
    <row r="1263" spans="50:69" x14ac:dyDescent="0.35">
      <c r="AX1263" s="1"/>
      <c r="AY1263" s="1"/>
      <c r="AZ1263" s="1"/>
      <c r="BA1263" s="1"/>
      <c r="BB1263" s="1"/>
      <c r="BC1263" s="1"/>
      <c r="BD1263" s="1"/>
      <c r="BE1263" s="1"/>
      <c r="BF1263" s="1"/>
      <c r="BG1263" s="1"/>
      <c r="BH1263" s="1"/>
      <c r="BI1263" s="1"/>
      <c r="BJ1263" s="1"/>
      <c r="BK1263" s="1"/>
      <c r="BL1263" s="1"/>
      <c r="BM1263" s="1"/>
      <c r="BN1263" s="1"/>
      <c r="BO1263" s="1"/>
      <c r="BP1263" s="1"/>
      <c r="BQ1263" s="1"/>
    </row>
    <row r="1264" spans="50:69" x14ac:dyDescent="0.35">
      <c r="AX1264" s="1"/>
      <c r="AY1264" s="1"/>
      <c r="AZ1264" s="1"/>
      <c r="BA1264" s="1"/>
      <c r="BB1264" s="1"/>
      <c r="BC1264" s="1"/>
      <c r="BD1264" s="1"/>
      <c r="BE1264" s="1"/>
      <c r="BF1264" s="1"/>
      <c r="BG1264" s="1"/>
      <c r="BH1264" s="1"/>
      <c r="BI1264" s="1"/>
      <c r="BJ1264" s="1"/>
      <c r="BK1264" s="1"/>
      <c r="BL1264" s="1"/>
      <c r="BM1264" s="1"/>
      <c r="BN1264" s="1"/>
      <c r="BO1264" s="1"/>
      <c r="BP1264" s="1"/>
      <c r="BQ1264" s="1"/>
    </row>
    <row r="1265" spans="50:69" x14ac:dyDescent="0.35">
      <c r="AX1265" s="1"/>
      <c r="AY1265" s="1"/>
      <c r="AZ1265" s="1"/>
      <c r="BA1265" s="1"/>
      <c r="BB1265" s="1"/>
      <c r="BC1265" s="1"/>
      <c r="BD1265" s="1"/>
      <c r="BE1265" s="1"/>
      <c r="BF1265" s="1"/>
      <c r="BG1265" s="1"/>
      <c r="BH1265" s="1"/>
      <c r="BI1265" s="1"/>
      <c r="BJ1265" s="1"/>
      <c r="BK1265" s="1"/>
      <c r="BL1265" s="1"/>
      <c r="BM1265" s="1"/>
      <c r="BN1265" s="1"/>
      <c r="BO1265" s="1"/>
      <c r="BP1265" s="1"/>
      <c r="BQ1265" s="1"/>
    </row>
    <row r="1266" spans="50:69" x14ac:dyDescent="0.35">
      <c r="AX1266" s="1"/>
      <c r="AY1266" s="1"/>
      <c r="AZ1266" s="1"/>
      <c r="BA1266" s="1"/>
      <c r="BB1266" s="1"/>
      <c r="BC1266" s="1"/>
      <c r="BD1266" s="1"/>
      <c r="BE1266" s="1"/>
      <c r="BF1266" s="1"/>
      <c r="BG1266" s="1"/>
      <c r="BH1266" s="1"/>
      <c r="BI1266" s="1"/>
      <c r="BJ1266" s="1"/>
      <c r="BK1266" s="1"/>
      <c r="BL1266" s="1"/>
      <c r="BM1266" s="1"/>
      <c r="BN1266" s="1"/>
      <c r="BO1266" s="1"/>
      <c r="BP1266" s="1"/>
      <c r="BQ1266" s="1"/>
    </row>
    <row r="1267" spans="50:69" x14ac:dyDescent="0.35">
      <c r="AX1267" s="1"/>
      <c r="AY1267" s="1"/>
      <c r="AZ1267" s="1"/>
      <c r="BA1267" s="1"/>
      <c r="BB1267" s="1"/>
      <c r="BC1267" s="1"/>
      <c r="BD1267" s="1"/>
      <c r="BE1267" s="1"/>
      <c r="BF1267" s="1"/>
      <c r="BG1267" s="1"/>
      <c r="BH1267" s="1"/>
      <c r="BI1267" s="1"/>
      <c r="BJ1267" s="1"/>
      <c r="BK1267" s="1"/>
      <c r="BL1267" s="1"/>
      <c r="BM1267" s="1"/>
      <c r="BN1267" s="1"/>
      <c r="BO1267" s="1"/>
      <c r="BP1267" s="1"/>
      <c r="BQ1267" s="1"/>
    </row>
    <row r="1268" spans="50:69" x14ac:dyDescent="0.35">
      <c r="AX1268" s="1"/>
      <c r="AY1268" s="1"/>
      <c r="AZ1268" s="1"/>
      <c r="BA1268" s="1"/>
      <c r="BB1268" s="1"/>
      <c r="BC1268" s="1"/>
      <c r="BD1268" s="1"/>
      <c r="BE1268" s="1"/>
      <c r="BF1268" s="1"/>
      <c r="BG1268" s="1"/>
      <c r="BH1268" s="1"/>
      <c r="BI1268" s="1"/>
      <c r="BJ1268" s="1"/>
      <c r="BK1268" s="1"/>
      <c r="BL1268" s="1"/>
      <c r="BM1268" s="1"/>
      <c r="BN1268" s="1"/>
      <c r="BO1268" s="1"/>
      <c r="BP1268" s="1"/>
      <c r="BQ1268" s="1"/>
    </row>
    <row r="1269" spans="50:69" x14ac:dyDescent="0.35">
      <c r="AX1269" s="1"/>
      <c r="AY1269" s="1"/>
      <c r="AZ1269" s="1"/>
      <c r="BA1269" s="1"/>
      <c r="BB1269" s="1"/>
      <c r="BC1269" s="1"/>
      <c r="BD1269" s="1"/>
      <c r="BE1269" s="1"/>
      <c r="BF1269" s="1"/>
      <c r="BG1269" s="1"/>
      <c r="BH1269" s="1"/>
      <c r="BI1269" s="1"/>
      <c r="BJ1269" s="1"/>
      <c r="BK1269" s="1"/>
      <c r="BL1269" s="1"/>
      <c r="BM1269" s="1"/>
      <c r="BN1269" s="1"/>
      <c r="BO1269" s="1"/>
      <c r="BP1269" s="1"/>
      <c r="BQ1269" s="1"/>
    </row>
    <row r="1270" spans="50:69" x14ac:dyDescent="0.35">
      <c r="AX1270" s="1"/>
      <c r="AY1270" s="1"/>
      <c r="AZ1270" s="1"/>
      <c r="BA1270" s="1"/>
      <c r="BB1270" s="1"/>
      <c r="BC1270" s="1"/>
      <c r="BD1270" s="1"/>
      <c r="BE1270" s="1"/>
      <c r="BF1270" s="1"/>
      <c r="BG1270" s="1"/>
      <c r="BH1270" s="1"/>
      <c r="BI1270" s="1"/>
      <c r="BJ1270" s="1"/>
      <c r="BK1270" s="1"/>
      <c r="BL1270" s="1"/>
      <c r="BM1270" s="1"/>
      <c r="BN1270" s="1"/>
      <c r="BO1270" s="1"/>
      <c r="BP1270" s="1"/>
      <c r="BQ1270" s="1"/>
    </row>
    <row r="1271" spans="50:69" x14ac:dyDescent="0.35">
      <c r="AX1271" s="1"/>
      <c r="AY1271" s="1"/>
      <c r="AZ1271" s="1"/>
      <c r="BA1271" s="1"/>
      <c r="BB1271" s="1"/>
      <c r="BC1271" s="1"/>
      <c r="BD1271" s="1"/>
      <c r="BE1271" s="1"/>
      <c r="BF1271" s="1"/>
      <c r="BG1271" s="1"/>
      <c r="BH1271" s="1"/>
      <c r="BI1271" s="1"/>
      <c r="BJ1271" s="1"/>
      <c r="BK1271" s="1"/>
      <c r="BL1271" s="1"/>
      <c r="BM1271" s="1"/>
      <c r="BN1271" s="1"/>
      <c r="BO1271" s="1"/>
      <c r="BP1271" s="1"/>
      <c r="BQ1271" s="1"/>
    </row>
    <row r="1272" spans="50:69" x14ac:dyDescent="0.35">
      <c r="AX1272" s="1"/>
      <c r="AY1272" s="1"/>
      <c r="AZ1272" s="1"/>
      <c r="BA1272" s="1"/>
      <c r="BB1272" s="1"/>
      <c r="BC1272" s="1"/>
      <c r="BD1272" s="1"/>
      <c r="BE1272" s="1"/>
      <c r="BF1272" s="1"/>
      <c r="BG1272" s="1"/>
      <c r="BH1272" s="1"/>
      <c r="BI1272" s="1"/>
      <c r="BJ1272" s="1"/>
      <c r="BK1272" s="1"/>
      <c r="BL1272" s="1"/>
      <c r="BM1272" s="1"/>
      <c r="BN1272" s="1"/>
      <c r="BO1272" s="1"/>
      <c r="BP1272" s="1"/>
      <c r="BQ1272" s="1"/>
    </row>
    <row r="1273" spans="50:69" x14ac:dyDescent="0.35">
      <c r="AX1273" s="1"/>
      <c r="AY1273" s="1"/>
      <c r="AZ1273" s="1"/>
      <c r="BA1273" s="1"/>
      <c r="BB1273" s="1"/>
      <c r="BC1273" s="1"/>
      <c r="BD1273" s="1"/>
      <c r="BE1273" s="1"/>
      <c r="BF1273" s="1"/>
      <c r="BG1273" s="1"/>
      <c r="BH1273" s="1"/>
      <c r="BI1273" s="1"/>
      <c r="BJ1273" s="1"/>
      <c r="BK1273" s="1"/>
      <c r="BL1273" s="1"/>
      <c r="BM1273" s="1"/>
      <c r="BN1273" s="1"/>
      <c r="BO1273" s="1"/>
      <c r="BP1273" s="1"/>
      <c r="BQ1273" s="1"/>
    </row>
    <row r="1274" spans="50:69" x14ac:dyDescent="0.35">
      <c r="AX1274" s="1"/>
      <c r="AY1274" s="1"/>
      <c r="AZ1274" s="1"/>
      <c r="BA1274" s="1"/>
      <c r="BB1274" s="1"/>
      <c r="BC1274" s="1"/>
      <c r="BD1274" s="1"/>
      <c r="BE1274" s="1"/>
      <c r="BF1274" s="1"/>
      <c r="BG1274" s="1"/>
      <c r="BH1274" s="1"/>
      <c r="BI1274" s="1"/>
      <c r="BJ1274" s="1"/>
      <c r="BK1274" s="1"/>
      <c r="BL1274" s="1"/>
      <c r="BM1274" s="1"/>
      <c r="BN1274" s="1"/>
      <c r="BO1274" s="1"/>
      <c r="BP1274" s="1"/>
      <c r="BQ1274" s="1"/>
    </row>
    <row r="1275" spans="50:69" x14ac:dyDescent="0.35">
      <c r="AX1275" s="1"/>
      <c r="AY1275" s="1"/>
      <c r="AZ1275" s="1"/>
      <c r="BA1275" s="1"/>
      <c r="BB1275" s="1"/>
      <c r="BC1275" s="1"/>
      <c r="BD1275" s="1"/>
      <c r="BE1275" s="1"/>
      <c r="BF1275" s="1"/>
      <c r="BG1275" s="1"/>
      <c r="BH1275" s="1"/>
      <c r="BI1275" s="1"/>
      <c r="BJ1275" s="1"/>
      <c r="BK1275" s="1"/>
      <c r="BL1275" s="1"/>
      <c r="BM1275" s="1"/>
      <c r="BN1275" s="1"/>
      <c r="BO1275" s="1"/>
      <c r="BP1275" s="1"/>
      <c r="BQ1275" s="1"/>
    </row>
    <row r="1276" spans="50:69" x14ac:dyDescent="0.35">
      <c r="AX1276" s="1"/>
      <c r="AY1276" s="1"/>
      <c r="AZ1276" s="1"/>
      <c r="BA1276" s="1"/>
      <c r="BB1276" s="1"/>
      <c r="BC1276" s="1"/>
      <c r="BD1276" s="1"/>
      <c r="BE1276" s="1"/>
      <c r="BF1276" s="1"/>
      <c r="BG1276" s="1"/>
      <c r="BH1276" s="1"/>
      <c r="BI1276" s="1"/>
      <c r="BJ1276" s="1"/>
      <c r="BK1276" s="1"/>
      <c r="BL1276" s="1"/>
      <c r="BM1276" s="1"/>
      <c r="BN1276" s="1"/>
      <c r="BO1276" s="1"/>
      <c r="BP1276" s="1"/>
      <c r="BQ1276" s="1"/>
    </row>
    <row r="1277" spans="50:69" x14ac:dyDescent="0.35">
      <c r="AX1277" s="1"/>
      <c r="AY1277" s="1"/>
      <c r="AZ1277" s="1"/>
      <c r="BA1277" s="1"/>
      <c r="BB1277" s="1"/>
      <c r="BC1277" s="1"/>
      <c r="BD1277" s="1"/>
      <c r="BE1277" s="1"/>
      <c r="BF1277" s="1"/>
      <c r="BG1277" s="1"/>
      <c r="BH1277" s="1"/>
      <c r="BI1277" s="1"/>
      <c r="BJ1277" s="1"/>
      <c r="BK1277" s="1"/>
      <c r="BL1277" s="1"/>
      <c r="BM1277" s="1"/>
      <c r="BN1277" s="1"/>
      <c r="BO1277" s="1"/>
      <c r="BP1277" s="1"/>
      <c r="BQ1277" s="1"/>
    </row>
    <row r="1278" spans="50:69" x14ac:dyDescent="0.35">
      <c r="AX1278" s="1"/>
      <c r="AY1278" s="1"/>
      <c r="AZ1278" s="1"/>
      <c r="BA1278" s="1"/>
      <c r="BB1278" s="1"/>
      <c r="BC1278" s="1"/>
      <c r="BD1278" s="1"/>
      <c r="BE1278" s="1"/>
      <c r="BF1278" s="1"/>
      <c r="BG1278" s="1"/>
      <c r="BH1278" s="1"/>
      <c r="BI1278" s="1"/>
      <c r="BJ1278" s="1"/>
      <c r="BK1278" s="1"/>
      <c r="BL1278" s="1"/>
      <c r="BM1278" s="1"/>
      <c r="BN1278" s="1"/>
      <c r="BO1278" s="1"/>
      <c r="BP1278" s="1"/>
      <c r="BQ1278" s="1"/>
    </row>
    <row r="1279" spans="50:69" x14ac:dyDescent="0.35">
      <c r="AX1279" s="1"/>
      <c r="AY1279" s="1"/>
      <c r="AZ1279" s="1"/>
      <c r="BA1279" s="1"/>
      <c r="BB1279" s="1"/>
      <c r="BC1279" s="1"/>
      <c r="BD1279" s="1"/>
      <c r="BE1279" s="1"/>
      <c r="BF1279" s="1"/>
      <c r="BG1279" s="1"/>
      <c r="BH1279" s="1"/>
      <c r="BI1279" s="1"/>
      <c r="BJ1279" s="1"/>
      <c r="BK1279" s="1"/>
      <c r="BL1279" s="1"/>
      <c r="BM1279" s="1"/>
      <c r="BN1279" s="1"/>
      <c r="BO1279" s="1"/>
      <c r="BP1279" s="1"/>
      <c r="BQ1279" s="1"/>
    </row>
    <row r="1280" spans="50:69" x14ac:dyDescent="0.35">
      <c r="AX1280" s="1"/>
      <c r="AY1280" s="1"/>
      <c r="AZ1280" s="1"/>
      <c r="BA1280" s="1"/>
      <c r="BB1280" s="1"/>
      <c r="BC1280" s="1"/>
      <c r="BD1280" s="1"/>
      <c r="BE1280" s="1"/>
      <c r="BF1280" s="1"/>
      <c r="BG1280" s="1"/>
      <c r="BH1280" s="1"/>
      <c r="BI1280" s="1"/>
      <c r="BJ1280" s="1"/>
      <c r="BK1280" s="1"/>
      <c r="BL1280" s="1"/>
      <c r="BM1280" s="1"/>
      <c r="BN1280" s="1"/>
      <c r="BO1280" s="1"/>
      <c r="BP1280" s="1"/>
      <c r="BQ1280" s="1"/>
    </row>
    <row r="1281" spans="50:69" x14ac:dyDescent="0.35">
      <c r="AX1281" s="1"/>
      <c r="AY1281" s="1"/>
      <c r="AZ1281" s="1"/>
      <c r="BA1281" s="1"/>
      <c r="BB1281" s="1"/>
      <c r="BC1281" s="1"/>
      <c r="BD1281" s="1"/>
      <c r="BE1281" s="1"/>
      <c r="BF1281" s="1"/>
      <c r="BG1281" s="1"/>
      <c r="BH1281" s="1"/>
      <c r="BI1281" s="1"/>
      <c r="BJ1281" s="1"/>
      <c r="BK1281" s="1"/>
      <c r="BL1281" s="1"/>
      <c r="BM1281" s="1"/>
      <c r="BN1281" s="1"/>
      <c r="BO1281" s="1"/>
      <c r="BP1281" s="1"/>
      <c r="BQ1281" s="1"/>
    </row>
    <row r="1282" spans="50:69" x14ac:dyDescent="0.35">
      <c r="AX1282" s="1"/>
      <c r="AY1282" s="1"/>
      <c r="AZ1282" s="1"/>
      <c r="BA1282" s="1"/>
      <c r="BB1282" s="1"/>
      <c r="BC1282" s="1"/>
      <c r="BD1282" s="1"/>
      <c r="BE1282" s="1"/>
      <c r="BF1282" s="1"/>
      <c r="BG1282" s="1"/>
      <c r="BH1282" s="1"/>
      <c r="BI1282" s="1"/>
      <c r="BJ1282" s="1"/>
      <c r="BK1282" s="1"/>
      <c r="BL1282" s="1"/>
      <c r="BM1282" s="1"/>
      <c r="BN1282" s="1"/>
      <c r="BO1282" s="1"/>
      <c r="BP1282" s="1"/>
      <c r="BQ1282" s="1"/>
    </row>
    <row r="1283" spans="50:69" x14ac:dyDescent="0.35">
      <c r="AX1283" s="1"/>
      <c r="AY1283" s="1"/>
      <c r="AZ1283" s="1"/>
      <c r="BA1283" s="1"/>
      <c r="BB1283" s="1"/>
      <c r="BC1283" s="1"/>
      <c r="BD1283" s="1"/>
      <c r="BE1283" s="1"/>
      <c r="BF1283" s="1"/>
      <c r="BG1283" s="1"/>
      <c r="BH1283" s="1"/>
      <c r="BI1283" s="1"/>
      <c r="BJ1283" s="1"/>
      <c r="BK1283" s="1"/>
      <c r="BL1283" s="1"/>
      <c r="BM1283" s="1"/>
      <c r="BN1283" s="1"/>
      <c r="BO1283" s="1"/>
      <c r="BP1283" s="1"/>
      <c r="BQ1283" s="1"/>
    </row>
    <row r="1284" spans="50:69" x14ac:dyDescent="0.35">
      <c r="AX1284" s="1"/>
      <c r="AY1284" s="1"/>
      <c r="AZ1284" s="1"/>
      <c r="BA1284" s="1"/>
      <c r="BB1284" s="1"/>
      <c r="BC1284" s="1"/>
      <c r="BD1284" s="1"/>
      <c r="BE1284" s="1"/>
      <c r="BF1284" s="1"/>
      <c r="BG1284" s="1"/>
      <c r="BH1284" s="1"/>
      <c r="BI1284" s="1"/>
      <c r="BJ1284" s="1"/>
      <c r="BK1284" s="1"/>
      <c r="BL1284" s="1"/>
      <c r="BM1284" s="1"/>
      <c r="BN1284" s="1"/>
      <c r="BO1284" s="1"/>
      <c r="BP1284" s="1"/>
      <c r="BQ1284" s="1"/>
    </row>
    <row r="1285" spans="50:69" x14ac:dyDescent="0.35">
      <c r="AX1285" s="1"/>
      <c r="AY1285" s="1"/>
      <c r="AZ1285" s="1"/>
      <c r="BA1285" s="1"/>
      <c r="BB1285" s="1"/>
      <c r="BC1285" s="1"/>
      <c r="BD1285" s="1"/>
      <c r="BE1285" s="1"/>
      <c r="BF1285" s="1"/>
      <c r="BG1285" s="1"/>
      <c r="BH1285" s="1"/>
      <c r="BI1285" s="1"/>
      <c r="BJ1285" s="1"/>
      <c r="BK1285" s="1"/>
      <c r="BL1285" s="1"/>
      <c r="BM1285" s="1"/>
      <c r="BN1285" s="1"/>
      <c r="BO1285" s="1"/>
      <c r="BP1285" s="1"/>
      <c r="BQ1285" s="1"/>
    </row>
    <row r="1286" spans="50:69" x14ac:dyDescent="0.35">
      <c r="AX1286" s="1"/>
      <c r="AY1286" s="1"/>
      <c r="AZ1286" s="1"/>
      <c r="BA1286" s="1"/>
      <c r="BB1286" s="1"/>
      <c r="BC1286" s="1"/>
      <c r="BD1286" s="1"/>
      <c r="BE1286" s="1"/>
      <c r="BF1286" s="1"/>
      <c r="BG1286" s="1"/>
      <c r="BH1286" s="1"/>
      <c r="BI1286" s="1"/>
      <c r="BJ1286" s="1"/>
      <c r="BK1286" s="1"/>
      <c r="BL1286" s="1"/>
      <c r="BM1286" s="1"/>
      <c r="BN1286" s="1"/>
      <c r="BO1286" s="1"/>
      <c r="BP1286" s="1"/>
      <c r="BQ1286" s="1"/>
    </row>
    <row r="1287" spans="50:69" x14ac:dyDescent="0.35">
      <c r="AX1287" s="1"/>
      <c r="AY1287" s="1"/>
      <c r="AZ1287" s="1"/>
      <c r="BA1287" s="1"/>
      <c r="BB1287" s="1"/>
      <c r="BC1287" s="1"/>
      <c r="BD1287" s="1"/>
      <c r="BE1287" s="1"/>
      <c r="BF1287" s="1"/>
      <c r="BG1287" s="1"/>
      <c r="BH1287" s="1"/>
      <c r="BI1287" s="1"/>
      <c r="BJ1287" s="1"/>
      <c r="BK1287" s="1"/>
      <c r="BL1287" s="1"/>
      <c r="BM1287" s="1"/>
      <c r="BN1287" s="1"/>
      <c r="BO1287" s="1"/>
      <c r="BP1287" s="1"/>
      <c r="BQ1287" s="1"/>
    </row>
    <row r="1288" spans="50:69" x14ac:dyDescent="0.35">
      <c r="AX1288" s="1"/>
      <c r="AY1288" s="1"/>
      <c r="AZ1288" s="1"/>
      <c r="BA1288" s="1"/>
      <c r="BB1288" s="1"/>
      <c r="BC1288" s="1"/>
      <c r="BD1288" s="1"/>
      <c r="BE1288" s="1"/>
      <c r="BF1288" s="1"/>
      <c r="BG1288" s="1"/>
      <c r="BH1288" s="1"/>
      <c r="BI1288" s="1"/>
      <c r="BJ1288" s="1"/>
      <c r="BK1288" s="1"/>
      <c r="BL1288" s="1"/>
      <c r="BM1288" s="1"/>
      <c r="BN1288" s="1"/>
      <c r="BO1288" s="1"/>
      <c r="BP1288" s="1"/>
      <c r="BQ1288" s="1"/>
    </row>
    <row r="1289" spans="50:69" x14ac:dyDescent="0.35">
      <c r="AX1289" s="1"/>
      <c r="AY1289" s="1"/>
      <c r="AZ1289" s="1"/>
      <c r="BA1289" s="1"/>
      <c r="BB1289" s="1"/>
      <c r="BC1289" s="1"/>
      <c r="BD1289" s="1"/>
      <c r="BE1289" s="1"/>
      <c r="BF1289" s="1"/>
      <c r="BG1289" s="1"/>
      <c r="BH1289" s="1"/>
      <c r="BI1289" s="1"/>
      <c r="BJ1289" s="1"/>
      <c r="BK1289" s="1"/>
      <c r="BL1289" s="1"/>
      <c r="BM1289" s="1"/>
      <c r="BN1289" s="1"/>
      <c r="BO1289" s="1"/>
      <c r="BP1289" s="1"/>
      <c r="BQ1289" s="1"/>
    </row>
    <row r="1290" spans="50:69" x14ac:dyDescent="0.35">
      <c r="AX1290" s="1"/>
      <c r="AY1290" s="1"/>
      <c r="AZ1290" s="1"/>
      <c r="BA1290" s="1"/>
      <c r="BB1290" s="1"/>
      <c r="BC1290" s="1"/>
      <c r="BD1290" s="1"/>
      <c r="BE1290" s="1"/>
      <c r="BF1290" s="1"/>
      <c r="BG1290" s="1"/>
      <c r="BH1290" s="1"/>
      <c r="BI1290" s="1"/>
      <c r="BJ1290" s="1"/>
      <c r="BK1290" s="1"/>
      <c r="BL1290" s="1"/>
      <c r="BM1290" s="1"/>
      <c r="BN1290" s="1"/>
      <c r="BO1290" s="1"/>
      <c r="BP1290" s="1"/>
      <c r="BQ1290" s="1"/>
    </row>
    <row r="1291" spans="50:69" x14ac:dyDescent="0.35">
      <c r="AX1291" s="1"/>
      <c r="AY1291" s="1"/>
      <c r="AZ1291" s="1"/>
      <c r="BA1291" s="1"/>
      <c r="BB1291" s="1"/>
      <c r="BC1291" s="1"/>
      <c r="BD1291" s="1"/>
      <c r="BE1291" s="1"/>
      <c r="BF1291" s="1"/>
      <c r="BG1291" s="1"/>
      <c r="BH1291" s="1"/>
      <c r="BI1291" s="1"/>
      <c r="BJ1291" s="1"/>
      <c r="BK1291" s="1"/>
      <c r="BL1291" s="1"/>
      <c r="BM1291" s="1"/>
      <c r="BN1291" s="1"/>
      <c r="BO1291" s="1"/>
      <c r="BP1291" s="1"/>
      <c r="BQ1291" s="1"/>
    </row>
    <row r="1292" spans="50:69" x14ac:dyDescent="0.35">
      <c r="AX1292" s="1"/>
      <c r="AY1292" s="1"/>
      <c r="AZ1292" s="1"/>
      <c r="BA1292" s="1"/>
      <c r="BB1292" s="1"/>
      <c r="BC1292" s="1"/>
      <c r="BD1292" s="1"/>
      <c r="BE1292" s="1"/>
      <c r="BF1292" s="1"/>
      <c r="BG1292" s="1"/>
      <c r="BH1292" s="1"/>
      <c r="BI1292" s="1"/>
      <c r="BJ1292" s="1"/>
      <c r="BK1292" s="1"/>
      <c r="BL1292" s="1"/>
      <c r="BM1292" s="1"/>
      <c r="BN1292" s="1"/>
      <c r="BO1292" s="1"/>
      <c r="BP1292" s="1"/>
      <c r="BQ1292" s="1"/>
    </row>
    <row r="1293" spans="50:69" x14ac:dyDescent="0.35">
      <c r="AX1293" s="1"/>
      <c r="AY1293" s="1"/>
      <c r="AZ1293" s="1"/>
      <c r="BA1293" s="1"/>
      <c r="BB1293" s="1"/>
      <c r="BC1293" s="1"/>
      <c r="BD1293" s="1"/>
      <c r="BE1293" s="1"/>
      <c r="BF1293" s="1"/>
      <c r="BG1293" s="1"/>
      <c r="BH1293" s="1"/>
      <c r="BI1293" s="1"/>
      <c r="BJ1293" s="1"/>
      <c r="BK1293" s="1"/>
      <c r="BL1293" s="1"/>
      <c r="BM1293" s="1"/>
      <c r="BN1293" s="1"/>
      <c r="BO1293" s="1"/>
      <c r="BP1293" s="1"/>
      <c r="BQ1293" s="1"/>
    </row>
  </sheetData>
  <mergeCells count="10">
    <mergeCell ref="AP10:AQ10"/>
    <mergeCell ref="K6:L7"/>
    <mergeCell ref="V9:Y9"/>
    <mergeCell ref="V10:Y10"/>
    <mergeCell ref="AA10:AD10"/>
    <mergeCell ref="Q36:T36"/>
    <mergeCell ref="Q34:T34"/>
    <mergeCell ref="AF10:AH10"/>
    <mergeCell ref="AJ10:AK10"/>
    <mergeCell ref="AM10:AN10"/>
  </mergeCells>
  <pageMargins left="0.39370078740157483" right="0.39370078740157483" top="0.39370078740157483" bottom="0.39370078740157483" header="0.31496062992125984" footer="0.31496062992125984"/>
  <pageSetup paperSize="8" orientation="landscape" r:id="rId1"/>
  <headerFooter>
    <oddFooter>&amp;C&amp;1#&amp;"Calibri"&amp;10 Restricted - External</oddFooter>
  </headerFooter>
  <ignoredErrors>
    <ignoredError sqref="H12:H3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239"/>
  <sheetViews>
    <sheetView zoomScale="90" zoomScaleNormal="90" workbookViewId="0">
      <pane xSplit="5" ySplit="7" topLeftCell="F8" activePane="bottomRight" state="frozen"/>
      <selection activeCell="B1" sqref="B1"/>
      <selection pane="topRight" activeCell="G1" sqref="G1"/>
      <selection pane="bottomLeft" activeCell="B8" sqref="B8"/>
      <selection pane="bottomRight" activeCell="K12" sqref="K12"/>
    </sheetView>
  </sheetViews>
  <sheetFormatPr defaultColWidth="8.81640625" defaultRowHeight="14.5" x14ac:dyDescent="0.35"/>
  <cols>
    <col min="1" max="1" width="2.1796875" style="82" customWidth="1"/>
    <col min="2" max="2" width="12.08984375" style="82" customWidth="1"/>
    <col min="3" max="5" width="11.90625" style="82" bestFit="1" customWidth="1"/>
    <col min="6" max="9" width="10.08984375" style="82" customWidth="1"/>
    <col min="10" max="10" width="7" style="82" bestFit="1" customWidth="1"/>
    <col min="11" max="11" width="11.1796875" style="82" customWidth="1"/>
    <col min="12" max="12" width="13.1796875" style="82" customWidth="1"/>
    <col min="13" max="13" width="14.1796875" style="82" customWidth="1"/>
    <col min="14" max="14" width="16.54296875" style="82" customWidth="1"/>
    <col min="15" max="15" width="15.6328125" style="82" customWidth="1"/>
    <col min="16" max="16" width="1" style="82" customWidth="1"/>
    <col min="17" max="17" width="11" style="82" bestFit="1" customWidth="1"/>
    <col min="18" max="18" width="1" style="82" customWidth="1"/>
    <col min="19" max="19" width="17.1796875" style="82" customWidth="1"/>
    <col min="20" max="20" width="1" style="82" customWidth="1"/>
    <col min="21" max="21" width="14.1796875" style="82" customWidth="1"/>
    <col min="22" max="24" width="11.1796875" style="82" customWidth="1"/>
    <col min="25" max="25" width="1" style="82" customWidth="1"/>
    <col min="26" max="16384" width="8.81640625" style="82"/>
  </cols>
  <sheetData>
    <row r="1" spans="1:33" ht="9" customHeight="1" x14ac:dyDescent="0.35">
      <c r="A1" s="14"/>
      <c r="B1" s="14"/>
      <c r="C1" s="14"/>
      <c r="D1" s="85"/>
      <c r="E1" s="85"/>
      <c r="F1" s="85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</row>
    <row r="2" spans="1:33" ht="15.75" customHeight="1" x14ac:dyDescent="0.35">
      <c r="A2" s="14"/>
      <c r="B2" s="14"/>
      <c r="C2" s="14"/>
      <c r="D2" s="14"/>
      <c r="E2" s="14"/>
      <c r="G2" s="21"/>
      <c r="H2" s="116" t="s">
        <v>80</v>
      </c>
      <c r="I2" s="90"/>
      <c r="J2" s="90"/>
      <c r="K2" s="90"/>
      <c r="L2" s="90"/>
      <c r="M2" s="90"/>
      <c r="N2" s="90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"/>
      <c r="AA2" s="14"/>
      <c r="AB2" s="14"/>
      <c r="AC2" s="14"/>
      <c r="AD2" s="14"/>
      <c r="AE2" s="14"/>
      <c r="AF2" s="14"/>
      <c r="AG2" s="14"/>
    </row>
    <row r="3" spans="1:33" s="21" customFormat="1" ht="15.75" customHeight="1" thickBot="1" x14ac:dyDescent="0.4">
      <c r="B3" s="14"/>
      <c r="U3" s="29"/>
      <c r="V3" s="29"/>
      <c r="W3" s="29"/>
      <c r="X3" s="29"/>
      <c r="Y3" s="29"/>
    </row>
    <row r="4" spans="1:33" s="21" customFormat="1" ht="15.75" customHeight="1" x14ac:dyDescent="0.35">
      <c r="B4" s="14"/>
      <c r="C4" s="120" t="s">
        <v>42</v>
      </c>
      <c r="D4" s="83">
        <v>5</v>
      </c>
      <c r="I4" s="157" t="s">
        <v>0</v>
      </c>
      <c r="J4" s="158"/>
      <c r="K4" s="25" t="s">
        <v>1</v>
      </c>
      <c r="L4" s="25" t="s">
        <v>1</v>
      </c>
      <c r="M4" s="26" t="s">
        <v>2</v>
      </c>
      <c r="N4" s="25" t="s">
        <v>1</v>
      </c>
      <c r="O4" s="25" t="s">
        <v>1</v>
      </c>
      <c r="U4" s="29"/>
      <c r="V4" s="29"/>
      <c r="W4" s="29"/>
      <c r="X4" s="29"/>
      <c r="Y4" s="29"/>
    </row>
    <row r="5" spans="1:33" s="21" customFormat="1" ht="15.75" customHeight="1" thickBot="1" x14ac:dyDescent="0.4">
      <c r="C5" s="121" t="s">
        <v>3</v>
      </c>
      <c r="D5" s="84">
        <v>365</v>
      </c>
      <c r="I5" s="159"/>
      <c r="J5" s="160"/>
      <c r="K5" s="33" t="s">
        <v>4</v>
      </c>
      <c r="L5" s="33" t="s">
        <v>4</v>
      </c>
      <c r="M5" s="33" t="s">
        <v>5</v>
      </c>
      <c r="N5" s="33" t="s">
        <v>4</v>
      </c>
      <c r="O5" s="33" t="s">
        <v>4</v>
      </c>
      <c r="P5" s="38"/>
      <c r="Q5" s="39"/>
      <c r="S5" s="29"/>
      <c r="U5" s="29"/>
      <c r="V5" s="29"/>
      <c r="W5" s="29"/>
      <c r="X5" s="29"/>
      <c r="Y5" s="29"/>
    </row>
    <row r="6" spans="1:33" s="21" customFormat="1" ht="30" customHeight="1" x14ac:dyDescent="0.5">
      <c r="D6" s="91"/>
      <c r="E6" s="91"/>
      <c r="F6" s="92"/>
      <c r="I6" s="92"/>
      <c r="J6" s="93"/>
      <c r="K6" s="94"/>
      <c r="L6" s="119"/>
      <c r="M6" s="161" t="s">
        <v>43</v>
      </c>
      <c r="N6" s="162"/>
      <c r="O6" s="95" t="s">
        <v>44</v>
      </c>
      <c r="P6" s="47"/>
      <c r="Q6" s="39"/>
      <c r="R6" s="48"/>
      <c r="S6" s="39"/>
      <c r="T6" s="36"/>
      <c r="U6" s="151" t="s">
        <v>9</v>
      </c>
      <c r="V6" s="151"/>
      <c r="W6" s="151"/>
      <c r="X6" s="151"/>
      <c r="Y6" s="49"/>
    </row>
    <row r="7" spans="1:33" s="97" customFormat="1" ht="51" customHeight="1" x14ac:dyDescent="0.35">
      <c r="A7" s="14"/>
      <c r="B7" s="51" t="s">
        <v>14</v>
      </c>
      <c r="C7" s="51" t="s">
        <v>15</v>
      </c>
      <c r="D7" s="51" t="s">
        <v>16</v>
      </c>
      <c r="E7" s="51" t="s">
        <v>17</v>
      </c>
      <c r="F7" s="51" t="s">
        <v>18</v>
      </c>
      <c r="G7" s="51" t="s">
        <v>19</v>
      </c>
      <c r="H7" s="51" t="s">
        <v>36</v>
      </c>
      <c r="I7" s="96" t="s">
        <v>37</v>
      </c>
      <c r="J7" s="51" t="s">
        <v>20</v>
      </c>
      <c r="K7" s="51" t="s">
        <v>71</v>
      </c>
      <c r="L7" s="51" t="s">
        <v>54</v>
      </c>
      <c r="M7" s="51" t="s">
        <v>62</v>
      </c>
      <c r="N7" s="51" t="s">
        <v>63</v>
      </c>
      <c r="O7" s="51" t="s">
        <v>64</v>
      </c>
      <c r="P7" s="52"/>
      <c r="Q7" s="51" t="s">
        <v>24</v>
      </c>
      <c r="R7" s="53"/>
      <c r="S7" s="54" t="s">
        <v>25</v>
      </c>
      <c r="T7" s="21"/>
      <c r="U7" s="54" t="s">
        <v>26</v>
      </c>
      <c r="V7" s="54" t="s">
        <v>27</v>
      </c>
      <c r="W7" s="54" t="s">
        <v>28</v>
      </c>
      <c r="X7" s="54" t="s">
        <v>29</v>
      </c>
      <c r="Y7" s="55"/>
      <c r="Z7" s="53"/>
      <c r="AA7" s="53"/>
      <c r="AB7" s="53"/>
      <c r="AC7" s="53"/>
      <c r="AD7" s="53"/>
      <c r="AE7" s="53"/>
      <c r="AF7" s="53"/>
      <c r="AG7" s="53"/>
    </row>
    <row r="8" spans="1:33" x14ac:dyDescent="0.35">
      <c r="A8" s="14"/>
      <c r="B8" s="10">
        <f>C9</f>
        <v>43893</v>
      </c>
      <c r="C8" s="10">
        <v>43892</v>
      </c>
      <c r="D8" s="10">
        <v>43899</v>
      </c>
      <c r="E8" s="10">
        <v>43900</v>
      </c>
      <c r="F8" s="6">
        <f>E8-D8</f>
        <v>1</v>
      </c>
      <c r="G8" s="6">
        <f>B8-C8</f>
        <v>1</v>
      </c>
      <c r="H8" s="6">
        <f>+F8</f>
        <v>1</v>
      </c>
      <c r="I8" s="6">
        <f>G8</f>
        <v>1</v>
      </c>
      <c r="J8" s="66">
        <v>0.70889999999999997</v>
      </c>
      <c r="K8" s="67">
        <f t="shared" ref="K8:K26" si="0">G8*J8/$D$5/100</f>
        <v>1.9421917808219178E-5</v>
      </c>
      <c r="L8" s="67">
        <f>1+K8</f>
        <v>1.0000194219178082</v>
      </c>
      <c r="M8" s="68">
        <f>(L8-1)*$D$5*100/I8</f>
        <v>0.70890000000067843</v>
      </c>
      <c r="N8" s="67">
        <f t="shared" ref="N8:N26" si="1">+M8*H8/$D$5/100</f>
        <v>1.9421917808237765E-5</v>
      </c>
      <c r="O8" s="67">
        <f>+N8*$D$5*100/F8</f>
        <v>0.70890000000067843</v>
      </c>
      <c r="P8" s="62"/>
      <c r="Q8" s="7">
        <v>100000000</v>
      </c>
      <c r="R8" s="63"/>
      <c r="S8" s="7">
        <f>Q8*O8*F8/$D$5/100</f>
        <v>1942.1917808237765</v>
      </c>
      <c r="T8" s="21"/>
      <c r="U8" s="64"/>
      <c r="V8" s="64"/>
      <c r="W8" s="64"/>
      <c r="X8" s="64"/>
      <c r="Y8" s="63"/>
      <c r="Z8" s="14"/>
      <c r="AA8" s="14"/>
      <c r="AB8" s="14"/>
      <c r="AC8" s="14"/>
      <c r="AD8" s="14"/>
      <c r="AE8" s="14"/>
      <c r="AF8" s="14"/>
      <c r="AG8" s="14"/>
    </row>
    <row r="9" spans="1:33" x14ac:dyDescent="0.35">
      <c r="A9" s="14"/>
      <c r="B9" s="10">
        <f t="shared" ref="B9:B25" si="2">C10</f>
        <v>43894</v>
      </c>
      <c r="C9" s="10">
        <v>43893</v>
      </c>
      <c r="D9" s="10">
        <v>43900</v>
      </c>
      <c r="E9" s="10">
        <v>43901</v>
      </c>
      <c r="F9" s="6">
        <f>E9-D9</f>
        <v>1</v>
      </c>
      <c r="G9" s="6">
        <f t="shared" ref="G9:G26" si="3">B9-C9</f>
        <v>1</v>
      </c>
      <c r="H9" s="6">
        <f>+H8+F9</f>
        <v>2</v>
      </c>
      <c r="I9" s="6">
        <f>+G9+I8</f>
        <v>2</v>
      </c>
      <c r="J9" s="66">
        <v>0.70979999999999999</v>
      </c>
      <c r="K9" s="67">
        <f t="shared" si="0"/>
        <v>1.9446575342465754E-5</v>
      </c>
      <c r="L9" s="67">
        <f>(1+K9)*L8</f>
        <v>1.0000388688708406</v>
      </c>
      <c r="M9" s="68">
        <f t="shared" ref="M9:M26" si="4">ROUND((L9-1)*$D$5*100/I9,4)</f>
        <v>0.70940000000000003</v>
      </c>
      <c r="N9" s="67">
        <f t="shared" si="1"/>
        <v>3.8871232876712327E-5</v>
      </c>
      <c r="O9" s="67">
        <f t="shared" ref="O9:O26" si="5">+(N9-N8)*$D$5*100/F9</f>
        <v>0.70989999999932152</v>
      </c>
      <c r="P9" s="62"/>
      <c r="Q9" s="7">
        <f t="shared" ref="Q9:Q26" si="6">Q8+U9</f>
        <v>100000000</v>
      </c>
      <c r="R9" s="63"/>
      <c r="S9" s="7">
        <f>Q9*O9*F9/$D$5/100</f>
        <v>1944.9315068474564</v>
      </c>
      <c r="T9" s="21"/>
      <c r="U9" s="69"/>
      <c r="V9" s="7">
        <f>ROUND(-U9*(N8),2)</f>
        <v>0</v>
      </c>
      <c r="W9" s="69">
        <f>V9</f>
        <v>0</v>
      </c>
      <c r="X9" s="7">
        <f>V9-W9</f>
        <v>0</v>
      </c>
      <c r="Y9" s="63"/>
      <c r="Z9" s="14"/>
      <c r="AA9" s="14"/>
      <c r="AB9" s="14"/>
      <c r="AC9" s="14"/>
      <c r="AD9" s="14"/>
      <c r="AE9" s="14"/>
      <c r="AF9" s="14"/>
      <c r="AG9" s="14"/>
    </row>
    <row r="10" spans="1:33" x14ac:dyDescent="0.35">
      <c r="A10" s="14"/>
      <c r="B10" s="10">
        <f t="shared" si="2"/>
        <v>43895</v>
      </c>
      <c r="C10" s="10">
        <v>43894</v>
      </c>
      <c r="D10" s="10">
        <v>43901</v>
      </c>
      <c r="E10" s="10">
        <v>43902</v>
      </c>
      <c r="F10" s="6">
        <f>E10-D10</f>
        <v>1</v>
      </c>
      <c r="G10" s="6">
        <f t="shared" si="3"/>
        <v>1</v>
      </c>
      <c r="H10" s="6">
        <f t="shared" ref="H10:H26" si="7">+H9+F10</f>
        <v>3</v>
      </c>
      <c r="I10" s="6">
        <f t="shared" ref="I10:I26" si="8">+G10+I9</f>
        <v>3</v>
      </c>
      <c r="J10" s="66">
        <v>0.71</v>
      </c>
      <c r="K10" s="67">
        <f t="shared" si="0"/>
        <v>1.9452054794520547E-5</v>
      </c>
      <c r="L10" s="67">
        <f t="shared" ref="L10:L26" si="9">(1+K10)*L9</f>
        <v>1.0000583216817145</v>
      </c>
      <c r="M10" s="68">
        <f t="shared" si="4"/>
        <v>0.70960000000000001</v>
      </c>
      <c r="N10" s="67">
        <f t="shared" si="1"/>
        <v>5.8323287671232881E-5</v>
      </c>
      <c r="O10" s="67">
        <f t="shared" si="5"/>
        <v>0.71000000000000019</v>
      </c>
      <c r="P10" s="62"/>
      <c r="Q10" s="7">
        <f t="shared" si="6"/>
        <v>100000000</v>
      </c>
      <c r="R10" s="63"/>
      <c r="S10" s="7">
        <f t="shared" ref="S10:S26" si="10">Q10*O10*F10/$D$5/100</f>
        <v>1945.2054794520552</v>
      </c>
      <c r="T10" s="21"/>
      <c r="U10" s="69"/>
      <c r="V10" s="7">
        <f t="shared" ref="V10:V26" si="11">ROUND(-U10*(N9),2)</f>
        <v>0</v>
      </c>
      <c r="W10" s="69">
        <f t="shared" ref="W10:W26" si="12">V10</f>
        <v>0</v>
      </c>
      <c r="X10" s="7">
        <f t="shared" ref="X10:X26" si="13">V10-W10</f>
        <v>0</v>
      </c>
      <c r="Y10" s="63"/>
      <c r="Z10" s="14"/>
      <c r="AA10" s="14"/>
      <c r="AB10" s="14"/>
      <c r="AC10" s="14"/>
      <c r="AD10" s="14"/>
      <c r="AE10" s="14"/>
      <c r="AF10" s="14"/>
      <c r="AG10" s="14"/>
    </row>
    <row r="11" spans="1:33" x14ac:dyDescent="0.35">
      <c r="A11" s="14"/>
      <c r="B11" s="10">
        <f t="shared" si="2"/>
        <v>43896</v>
      </c>
      <c r="C11" s="10">
        <v>43895</v>
      </c>
      <c r="D11" s="10">
        <v>43902</v>
      </c>
      <c r="E11" s="10">
        <v>43903</v>
      </c>
      <c r="F11" s="6">
        <f t="shared" ref="F11:F26" si="14">E11-D11</f>
        <v>1</v>
      </c>
      <c r="G11" s="6">
        <f t="shared" si="3"/>
        <v>1</v>
      </c>
      <c r="H11" s="6">
        <f t="shared" si="7"/>
        <v>4</v>
      </c>
      <c r="I11" s="6">
        <f t="shared" si="8"/>
        <v>4</v>
      </c>
      <c r="J11" s="66">
        <v>0.70889999999999997</v>
      </c>
      <c r="K11" s="67">
        <f t="shared" si="0"/>
        <v>1.9421917808219178E-5</v>
      </c>
      <c r="L11" s="67">
        <f t="shared" si="9"/>
        <v>1.0000777447322415</v>
      </c>
      <c r="M11" s="68">
        <f t="shared" si="4"/>
        <v>0.70940000000000003</v>
      </c>
      <c r="N11" s="67">
        <f t="shared" si="1"/>
        <v>7.7742465753424654E-5</v>
      </c>
      <c r="O11" s="67">
        <f t="shared" si="5"/>
        <v>0.70879999999999965</v>
      </c>
      <c r="P11" s="62"/>
      <c r="Q11" s="7">
        <f t="shared" si="6"/>
        <v>100000000</v>
      </c>
      <c r="R11" s="63"/>
      <c r="S11" s="7">
        <f t="shared" si="10"/>
        <v>1941.9178082191772</v>
      </c>
      <c r="T11" s="21"/>
      <c r="U11" s="69"/>
      <c r="V11" s="7">
        <f t="shared" si="11"/>
        <v>0</v>
      </c>
      <c r="W11" s="69">
        <f t="shared" si="12"/>
        <v>0</v>
      </c>
      <c r="X11" s="7">
        <f t="shared" si="13"/>
        <v>0</v>
      </c>
      <c r="Y11" s="63"/>
      <c r="Z11" s="14"/>
      <c r="AA11" s="14"/>
      <c r="AB11" s="14"/>
      <c r="AC11" s="14"/>
      <c r="AD11" s="14"/>
      <c r="AE11" s="14"/>
      <c r="AF11" s="14"/>
      <c r="AG11" s="14"/>
    </row>
    <row r="12" spans="1:33" s="98" customFormat="1" x14ac:dyDescent="0.35">
      <c r="A12" s="14"/>
      <c r="B12" s="10">
        <f t="shared" si="2"/>
        <v>43899</v>
      </c>
      <c r="C12" s="10">
        <v>43896</v>
      </c>
      <c r="D12" s="10">
        <v>43903</v>
      </c>
      <c r="E12" s="10">
        <v>43906</v>
      </c>
      <c r="F12" s="6">
        <f t="shared" si="14"/>
        <v>3</v>
      </c>
      <c r="G12" s="6">
        <f t="shared" si="3"/>
        <v>3</v>
      </c>
      <c r="H12" s="6">
        <f t="shared" si="7"/>
        <v>7</v>
      </c>
      <c r="I12" s="6">
        <f t="shared" si="8"/>
        <v>7</v>
      </c>
      <c r="J12" s="66">
        <v>0.7087</v>
      </c>
      <c r="K12" s="67">
        <f t="shared" si="0"/>
        <v>5.824931506849315E-5</v>
      </c>
      <c r="L12" s="67">
        <f t="shared" si="9"/>
        <v>1.0001359985758875</v>
      </c>
      <c r="M12" s="68">
        <f t="shared" si="4"/>
        <v>0.70909999999999995</v>
      </c>
      <c r="N12" s="67">
        <f t="shared" si="1"/>
        <v>1.359917808219178E-4</v>
      </c>
      <c r="O12" s="67">
        <f t="shared" si="5"/>
        <v>0.70869999999999989</v>
      </c>
      <c r="P12" s="62"/>
      <c r="Q12" s="7">
        <f t="shared" si="6"/>
        <v>100000000</v>
      </c>
      <c r="R12" s="63"/>
      <c r="S12" s="7">
        <f t="shared" si="10"/>
        <v>5824.9315068493133</v>
      </c>
      <c r="T12" s="21"/>
      <c r="U12" s="69"/>
      <c r="V12" s="7">
        <f t="shared" si="11"/>
        <v>0</v>
      </c>
      <c r="W12" s="69">
        <f t="shared" si="12"/>
        <v>0</v>
      </c>
      <c r="X12" s="7">
        <f t="shared" si="13"/>
        <v>0</v>
      </c>
      <c r="Y12" s="63"/>
      <c r="Z12" s="65"/>
      <c r="AA12" s="65"/>
      <c r="AB12" s="65"/>
      <c r="AC12" s="65"/>
      <c r="AD12" s="65"/>
      <c r="AE12" s="65"/>
      <c r="AF12" s="65"/>
      <c r="AG12" s="65"/>
    </row>
    <row r="13" spans="1:33" x14ac:dyDescent="0.35">
      <c r="A13" s="14"/>
      <c r="B13" s="10">
        <f t="shared" si="2"/>
        <v>43900</v>
      </c>
      <c r="C13" s="10">
        <v>43899</v>
      </c>
      <c r="D13" s="10">
        <v>43906</v>
      </c>
      <c r="E13" s="10">
        <v>43907</v>
      </c>
      <c r="F13" s="6">
        <f t="shared" si="14"/>
        <v>1</v>
      </c>
      <c r="G13" s="6">
        <f t="shared" si="3"/>
        <v>1</v>
      </c>
      <c r="H13" s="6">
        <f t="shared" si="7"/>
        <v>8</v>
      </c>
      <c r="I13" s="6">
        <f t="shared" si="8"/>
        <v>8</v>
      </c>
      <c r="J13" s="66">
        <v>0.70909999999999995</v>
      </c>
      <c r="K13" s="67">
        <f t="shared" si="0"/>
        <v>1.9427397260273971E-5</v>
      </c>
      <c r="L13" s="67">
        <f t="shared" si="9"/>
        <v>1.0001554286152461</v>
      </c>
      <c r="M13" s="68">
        <f t="shared" si="4"/>
        <v>0.70909999999999995</v>
      </c>
      <c r="N13" s="67">
        <f t="shared" si="1"/>
        <v>1.5541917808219177E-4</v>
      </c>
      <c r="O13" s="67">
        <f t="shared" si="5"/>
        <v>0.70909999999999984</v>
      </c>
      <c r="P13" s="62"/>
      <c r="Q13" s="7">
        <f t="shared" si="6"/>
        <v>100000000</v>
      </c>
      <c r="R13" s="63"/>
      <c r="S13" s="7">
        <f t="shared" si="10"/>
        <v>1942.739726027397</v>
      </c>
      <c r="T13" s="21"/>
      <c r="U13" s="69"/>
      <c r="V13" s="7">
        <f t="shared" si="11"/>
        <v>0</v>
      </c>
      <c r="W13" s="69">
        <f t="shared" si="12"/>
        <v>0</v>
      </c>
      <c r="X13" s="7">
        <f t="shared" si="13"/>
        <v>0</v>
      </c>
      <c r="Y13" s="63"/>
      <c r="Z13" s="14"/>
      <c r="AA13" s="14"/>
      <c r="AB13" s="14"/>
      <c r="AC13" s="14"/>
      <c r="AD13" s="14"/>
      <c r="AE13" s="14"/>
      <c r="AF13" s="14"/>
      <c r="AG13" s="14"/>
    </row>
    <row r="14" spans="1:33" x14ac:dyDescent="0.35">
      <c r="A14" s="14"/>
      <c r="B14" s="10">
        <f t="shared" si="2"/>
        <v>43901</v>
      </c>
      <c r="C14" s="10">
        <v>43900</v>
      </c>
      <c r="D14" s="10">
        <v>43907</v>
      </c>
      <c r="E14" s="10">
        <v>43908</v>
      </c>
      <c r="F14" s="6">
        <f t="shared" si="14"/>
        <v>1</v>
      </c>
      <c r="G14" s="6">
        <f t="shared" si="3"/>
        <v>1</v>
      </c>
      <c r="H14" s="6">
        <f t="shared" si="7"/>
        <v>9</v>
      </c>
      <c r="I14" s="6">
        <f t="shared" si="8"/>
        <v>9</v>
      </c>
      <c r="J14" s="66">
        <v>0.70909999999999995</v>
      </c>
      <c r="K14" s="67">
        <f t="shared" si="0"/>
        <v>1.9427397260273971E-5</v>
      </c>
      <c r="L14" s="67">
        <f t="shared" si="9"/>
        <v>1.0001748590320798</v>
      </c>
      <c r="M14" s="68">
        <f t="shared" si="4"/>
        <v>0.70920000000000005</v>
      </c>
      <c r="N14" s="67">
        <f t="shared" si="1"/>
        <v>1.7487123287671235E-4</v>
      </c>
      <c r="O14" s="67">
        <f t="shared" si="5"/>
        <v>0.7100000000000013</v>
      </c>
      <c r="P14" s="62"/>
      <c r="Q14" s="7">
        <f t="shared" si="6"/>
        <v>100000000</v>
      </c>
      <c r="R14" s="63"/>
      <c r="S14" s="7">
        <f t="shared" si="10"/>
        <v>1945.2054794520584</v>
      </c>
      <c r="T14" s="21"/>
      <c r="U14" s="69"/>
      <c r="V14" s="7">
        <f t="shared" si="11"/>
        <v>0</v>
      </c>
      <c r="W14" s="69">
        <f t="shared" si="12"/>
        <v>0</v>
      </c>
      <c r="X14" s="7">
        <f t="shared" si="13"/>
        <v>0</v>
      </c>
      <c r="Y14" s="63"/>
      <c r="Z14" s="14"/>
      <c r="AA14" s="14"/>
      <c r="AB14" s="14"/>
      <c r="AC14" s="14"/>
      <c r="AD14" s="14"/>
      <c r="AE14" s="14"/>
      <c r="AF14" s="14"/>
      <c r="AG14" s="14"/>
    </row>
    <row r="15" spans="1:33" x14ac:dyDescent="0.35">
      <c r="A15" s="14"/>
      <c r="B15" s="10">
        <f t="shared" si="2"/>
        <v>43902</v>
      </c>
      <c r="C15" s="99">
        <v>43901</v>
      </c>
      <c r="D15" s="10">
        <v>43908</v>
      </c>
      <c r="E15" s="10">
        <v>43909</v>
      </c>
      <c r="F15" s="6">
        <f t="shared" si="14"/>
        <v>1</v>
      </c>
      <c r="G15" s="6">
        <f t="shared" si="3"/>
        <v>1</v>
      </c>
      <c r="H15" s="6">
        <f t="shared" si="7"/>
        <v>10</v>
      </c>
      <c r="I15" s="6">
        <f t="shared" si="8"/>
        <v>10</v>
      </c>
      <c r="J15" s="100">
        <v>0.2092</v>
      </c>
      <c r="K15" s="67">
        <f t="shared" si="0"/>
        <v>5.7315068493150682E-6</v>
      </c>
      <c r="L15" s="67">
        <f t="shared" si="9"/>
        <v>1.0001805915411348</v>
      </c>
      <c r="M15" s="68">
        <f t="shared" si="4"/>
        <v>0.65920000000000001</v>
      </c>
      <c r="N15" s="67">
        <f t="shared" si="1"/>
        <v>1.806027397260274E-4</v>
      </c>
      <c r="O15" s="67">
        <f t="shared" si="5"/>
        <v>0.20919999999999914</v>
      </c>
      <c r="P15" s="62"/>
      <c r="Q15" s="7">
        <f t="shared" si="6"/>
        <v>100000000</v>
      </c>
      <c r="R15" s="63"/>
      <c r="S15" s="7">
        <f t="shared" si="10"/>
        <v>573.15068493150454</v>
      </c>
      <c r="T15" s="21"/>
      <c r="U15" s="69"/>
      <c r="V15" s="7">
        <f t="shared" si="11"/>
        <v>0</v>
      </c>
      <c r="W15" s="69">
        <f t="shared" si="12"/>
        <v>0</v>
      </c>
      <c r="X15" s="7">
        <f t="shared" si="13"/>
        <v>0</v>
      </c>
      <c r="Y15" s="63"/>
      <c r="Z15" s="14"/>
      <c r="AA15" s="14"/>
      <c r="AB15" s="14"/>
      <c r="AC15" s="14"/>
      <c r="AD15" s="14"/>
      <c r="AE15" s="14"/>
      <c r="AF15" s="14"/>
      <c r="AG15" s="14"/>
    </row>
    <row r="16" spans="1:33" x14ac:dyDescent="0.35">
      <c r="A16" s="14"/>
      <c r="B16" s="10">
        <f t="shared" si="2"/>
        <v>43903</v>
      </c>
      <c r="C16" s="10">
        <v>43902</v>
      </c>
      <c r="D16" s="10">
        <v>43909</v>
      </c>
      <c r="E16" s="10">
        <v>43910</v>
      </c>
      <c r="F16" s="6">
        <f t="shared" si="14"/>
        <v>1</v>
      </c>
      <c r="G16" s="6">
        <f t="shared" si="3"/>
        <v>1</v>
      </c>
      <c r="H16" s="6">
        <f t="shared" si="7"/>
        <v>11</v>
      </c>
      <c r="I16" s="6">
        <f t="shared" si="8"/>
        <v>11</v>
      </c>
      <c r="J16" s="100">
        <v>0.20930000000000001</v>
      </c>
      <c r="K16" s="67">
        <f t="shared" si="0"/>
        <v>5.7342465753424657E-6</v>
      </c>
      <c r="L16" s="67">
        <f t="shared" si="9"/>
        <v>1.0001863268232667</v>
      </c>
      <c r="M16" s="68">
        <f t="shared" si="4"/>
        <v>0.61829999999999996</v>
      </c>
      <c r="N16" s="67">
        <f t="shared" si="1"/>
        <v>1.8633698630136984E-4</v>
      </c>
      <c r="O16" s="67">
        <f t="shared" si="5"/>
        <v>0.20929999999999915</v>
      </c>
      <c r="P16" s="62"/>
      <c r="Q16" s="7">
        <f t="shared" si="6"/>
        <v>100000000</v>
      </c>
      <c r="R16" s="63"/>
      <c r="S16" s="7">
        <f t="shared" si="10"/>
        <v>573.42465753424426</v>
      </c>
      <c r="T16" s="21"/>
      <c r="U16" s="69"/>
      <c r="V16" s="7">
        <f t="shared" si="11"/>
        <v>0</v>
      </c>
      <c r="W16" s="69">
        <f t="shared" si="12"/>
        <v>0</v>
      </c>
      <c r="X16" s="7">
        <f t="shared" si="13"/>
        <v>0</v>
      </c>
      <c r="Y16" s="63"/>
      <c r="Z16" s="14"/>
      <c r="AA16" s="14"/>
      <c r="AB16" s="14"/>
      <c r="AC16" s="14"/>
      <c r="AD16" s="14"/>
      <c r="AE16" s="14"/>
      <c r="AF16" s="14"/>
      <c r="AG16" s="14"/>
    </row>
    <row r="17" spans="1:33" x14ac:dyDescent="0.35">
      <c r="A17" s="14"/>
      <c r="B17" s="10">
        <f t="shared" si="2"/>
        <v>43906</v>
      </c>
      <c r="C17" s="10">
        <v>43903</v>
      </c>
      <c r="D17" s="10">
        <v>43910</v>
      </c>
      <c r="E17" s="10">
        <v>43913</v>
      </c>
      <c r="F17" s="6">
        <f t="shared" ref="F17:F23" si="15">E17-D17</f>
        <v>3</v>
      </c>
      <c r="G17" s="6">
        <f t="shared" si="3"/>
        <v>3</v>
      </c>
      <c r="H17" s="6">
        <f t="shared" si="7"/>
        <v>14</v>
      </c>
      <c r="I17" s="6">
        <f t="shared" si="8"/>
        <v>14</v>
      </c>
      <c r="J17" s="100">
        <v>0.20930000000000001</v>
      </c>
      <c r="K17" s="67">
        <f t="shared" si="0"/>
        <v>1.7202739726027396E-5</v>
      </c>
      <c r="L17" s="67">
        <f t="shared" si="9"/>
        <v>1.0002035327683245</v>
      </c>
      <c r="M17" s="68">
        <f t="shared" si="4"/>
        <v>0.53059999999999996</v>
      </c>
      <c r="N17" s="67">
        <f t="shared" si="1"/>
        <v>2.0351780821917809E-4</v>
      </c>
      <c r="O17" s="67">
        <f t="shared" si="5"/>
        <v>0.20903333333333371</v>
      </c>
      <c r="P17" s="62"/>
      <c r="Q17" s="7">
        <f t="shared" si="6"/>
        <v>100000000</v>
      </c>
      <c r="R17" s="63"/>
      <c r="S17" s="7">
        <f t="shared" si="10"/>
        <v>1718.0821917808248</v>
      </c>
      <c r="T17" s="21"/>
      <c r="U17" s="69"/>
      <c r="V17" s="7">
        <f t="shared" si="11"/>
        <v>0</v>
      </c>
      <c r="W17" s="69">
        <f t="shared" si="12"/>
        <v>0</v>
      </c>
      <c r="X17" s="7">
        <f t="shared" si="13"/>
        <v>0</v>
      </c>
      <c r="Y17" s="63"/>
      <c r="Z17" s="14"/>
      <c r="AA17" s="14"/>
      <c r="AB17" s="14"/>
      <c r="AC17" s="14"/>
      <c r="AD17" s="14"/>
      <c r="AE17" s="14"/>
      <c r="AF17" s="14"/>
      <c r="AG17" s="14"/>
    </row>
    <row r="18" spans="1:33" x14ac:dyDescent="0.35">
      <c r="A18" s="14"/>
      <c r="B18" s="10">
        <f t="shared" si="2"/>
        <v>43907</v>
      </c>
      <c r="C18" s="10">
        <v>43906</v>
      </c>
      <c r="D18" s="10">
        <v>43913</v>
      </c>
      <c r="E18" s="10">
        <v>43914</v>
      </c>
      <c r="F18" s="6">
        <f t="shared" si="15"/>
        <v>1</v>
      </c>
      <c r="G18" s="6">
        <f t="shared" si="3"/>
        <v>1</v>
      </c>
      <c r="H18" s="6">
        <f t="shared" si="7"/>
        <v>15</v>
      </c>
      <c r="I18" s="6">
        <f t="shared" si="8"/>
        <v>15</v>
      </c>
      <c r="J18" s="100">
        <v>0.20960000000000001</v>
      </c>
      <c r="K18" s="67">
        <f t="shared" si="0"/>
        <v>5.7424657534246577E-6</v>
      </c>
      <c r="L18" s="67">
        <f t="shared" si="9"/>
        <v>1.0002092764028578</v>
      </c>
      <c r="M18" s="68">
        <f t="shared" si="4"/>
        <v>0.50919999999999999</v>
      </c>
      <c r="N18" s="67">
        <f t="shared" si="1"/>
        <v>2.0926027397260273E-4</v>
      </c>
      <c r="O18" s="67">
        <f t="shared" si="5"/>
        <v>0.20959999999999929</v>
      </c>
      <c r="P18" s="62"/>
      <c r="Q18" s="7">
        <f t="shared" si="6"/>
        <v>100000000</v>
      </c>
      <c r="R18" s="63"/>
      <c r="S18" s="7">
        <f t="shared" si="10"/>
        <v>574.24657534246387</v>
      </c>
      <c r="T18" s="21"/>
      <c r="U18" s="69"/>
      <c r="V18" s="7">
        <f t="shared" si="11"/>
        <v>0</v>
      </c>
      <c r="W18" s="69">
        <f t="shared" si="12"/>
        <v>0</v>
      </c>
      <c r="X18" s="7">
        <f t="shared" si="13"/>
        <v>0</v>
      </c>
      <c r="Y18" s="63"/>
      <c r="Z18" s="14"/>
      <c r="AA18" s="14"/>
      <c r="AB18" s="14"/>
      <c r="AC18" s="14"/>
      <c r="AD18" s="14"/>
      <c r="AE18" s="14"/>
      <c r="AF18" s="14"/>
      <c r="AG18" s="14"/>
    </row>
    <row r="19" spans="1:33" x14ac:dyDescent="0.35">
      <c r="A19" s="14"/>
      <c r="B19" s="10">
        <f t="shared" si="2"/>
        <v>43908</v>
      </c>
      <c r="C19" s="10">
        <v>43907</v>
      </c>
      <c r="D19" s="10">
        <v>43914</v>
      </c>
      <c r="E19" s="10">
        <v>43915</v>
      </c>
      <c r="F19" s="6">
        <f t="shared" si="15"/>
        <v>1</v>
      </c>
      <c r="G19" s="6">
        <f t="shared" si="3"/>
        <v>1</v>
      </c>
      <c r="H19" s="6">
        <f t="shared" si="7"/>
        <v>16</v>
      </c>
      <c r="I19" s="6">
        <f t="shared" si="8"/>
        <v>16</v>
      </c>
      <c r="J19" s="100">
        <v>0.2135</v>
      </c>
      <c r="K19" s="67">
        <f t="shared" si="0"/>
        <v>5.8493150684931503E-6</v>
      </c>
      <c r="L19" s="67">
        <f t="shared" si="9"/>
        <v>1.0002151269420501</v>
      </c>
      <c r="M19" s="68">
        <f t="shared" si="4"/>
        <v>0.49080000000000001</v>
      </c>
      <c r="N19" s="67">
        <f t="shared" si="1"/>
        <v>2.1514520547945206E-4</v>
      </c>
      <c r="O19" s="67">
        <f t="shared" si="5"/>
        <v>0.21480000000000055</v>
      </c>
      <c r="P19" s="62"/>
      <c r="Q19" s="7">
        <f t="shared" si="6"/>
        <v>100000000</v>
      </c>
      <c r="R19" s="63"/>
      <c r="S19" s="7">
        <f t="shared" si="10"/>
        <v>588.49315068493308</v>
      </c>
      <c r="T19" s="21"/>
      <c r="U19" s="69"/>
      <c r="V19" s="7">
        <f t="shared" si="11"/>
        <v>0</v>
      </c>
      <c r="W19" s="69">
        <f t="shared" si="12"/>
        <v>0</v>
      </c>
      <c r="X19" s="7">
        <f t="shared" si="13"/>
        <v>0</v>
      </c>
      <c r="Y19" s="63"/>
      <c r="Z19" s="14"/>
      <c r="AA19" s="14"/>
      <c r="AB19" s="14"/>
      <c r="AC19" s="14"/>
      <c r="AD19" s="14"/>
      <c r="AE19" s="14"/>
      <c r="AF19" s="14"/>
      <c r="AG19" s="14"/>
    </row>
    <row r="20" spans="1:33" x14ac:dyDescent="0.35">
      <c r="A20" s="14"/>
      <c r="B20" s="10">
        <f t="shared" si="2"/>
        <v>43909</v>
      </c>
      <c r="C20" s="10">
        <v>43908</v>
      </c>
      <c r="D20" s="10">
        <v>43915</v>
      </c>
      <c r="E20" s="10">
        <v>43916</v>
      </c>
      <c r="F20" s="6">
        <f t="shared" si="15"/>
        <v>1</v>
      </c>
      <c r="G20" s="6">
        <f t="shared" si="3"/>
        <v>1</v>
      </c>
      <c r="H20" s="6">
        <f t="shared" si="7"/>
        <v>17</v>
      </c>
      <c r="I20" s="6">
        <f t="shared" si="8"/>
        <v>17</v>
      </c>
      <c r="J20" s="100">
        <v>0.21479999999999999</v>
      </c>
      <c r="K20" s="67">
        <f t="shared" si="0"/>
        <v>5.8849315068493148E-6</v>
      </c>
      <c r="L20" s="67">
        <f t="shared" si="9"/>
        <v>1.0002210131395641</v>
      </c>
      <c r="M20" s="68">
        <f t="shared" si="4"/>
        <v>0.47449999999999998</v>
      </c>
      <c r="N20" s="67">
        <f t="shared" si="1"/>
        <v>2.2099999999999998E-4</v>
      </c>
      <c r="O20" s="67">
        <f t="shared" si="5"/>
        <v>0.21369999999999909</v>
      </c>
      <c r="P20" s="62"/>
      <c r="Q20" s="7">
        <f t="shared" si="6"/>
        <v>100000000</v>
      </c>
      <c r="R20" s="63"/>
      <c r="S20" s="7">
        <f t="shared" si="10"/>
        <v>585.47945205479198</v>
      </c>
      <c r="T20" s="21"/>
      <c r="U20" s="69"/>
      <c r="V20" s="7">
        <f t="shared" si="11"/>
        <v>0</v>
      </c>
      <c r="W20" s="69">
        <f t="shared" si="12"/>
        <v>0</v>
      </c>
      <c r="X20" s="7">
        <f t="shared" si="13"/>
        <v>0</v>
      </c>
      <c r="Y20" s="63"/>
      <c r="Z20" s="14"/>
      <c r="AA20" s="14"/>
      <c r="AB20" s="14"/>
      <c r="AC20" s="14"/>
      <c r="AD20" s="14"/>
      <c r="AE20" s="14"/>
      <c r="AF20" s="14"/>
      <c r="AG20" s="14"/>
    </row>
    <row r="21" spans="1:33" x14ac:dyDescent="0.35">
      <c r="A21" s="14"/>
      <c r="B21" s="10">
        <f t="shared" si="2"/>
        <v>43910</v>
      </c>
      <c r="C21" s="10">
        <v>43909</v>
      </c>
      <c r="D21" s="10">
        <v>43916</v>
      </c>
      <c r="E21" s="10">
        <v>43917</v>
      </c>
      <c r="F21" s="6">
        <f t="shared" si="15"/>
        <v>1</v>
      </c>
      <c r="G21" s="6">
        <f t="shared" si="3"/>
        <v>1</v>
      </c>
      <c r="H21" s="6">
        <f t="shared" si="7"/>
        <v>18</v>
      </c>
      <c r="I21" s="6">
        <f t="shared" si="8"/>
        <v>18</v>
      </c>
      <c r="J21" s="100">
        <v>0.21340000000000001</v>
      </c>
      <c r="K21" s="67">
        <f t="shared" si="0"/>
        <v>5.8465753424657544E-6</v>
      </c>
      <c r="L21" s="67">
        <f t="shared" si="9"/>
        <v>1.0002268610070766</v>
      </c>
      <c r="M21" s="68">
        <f t="shared" si="4"/>
        <v>0.46</v>
      </c>
      <c r="N21" s="67">
        <f t="shared" si="1"/>
        <v>2.2684931506849318E-4</v>
      </c>
      <c r="O21" s="67">
        <f t="shared" si="5"/>
        <v>0.21350000000000197</v>
      </c>
      <c r="P21" s="62"/>
      <c r="Q21" s="7">
        <f t="shared" si="6"/>
        <v>100000000</v>
      </c>
      <c r="R21" s="63"/>
      <c r="S21" s="7">
        <f t="shared" si="10"/>
        <v>584.9315068493205</v>
      </c>
      <c r="T21" s="21"/>
      <c r="U21" s="69"/>
      <c r="V21" s="7">
        <f t="shared" si="11"/>
        <v>0</v>
      </c>
      <c r="W21" s="69">
        <f t="shared" si="12"/>
        <v>0</v>
      </c>
      <c r="X21" s="7">
        <f t="shared" si="13"/>
        <v>0</v>
      </c>
      <c r="Y21" s="63"/>
      <c r="Z21" s="14"/>
      <c r="AA21" s="14"/>
      <c r="AB21" s="14"/>
      <c r="AC21" s="14"/>
      <c r="AD21" s="14"/>
      <c r="AE21" s="14"/>
      <c r="AF21" s="14"/>
      <c r="AG21" s="14"/>
    </row>
    <row r="22" spans="1:33" x14ac:dyDescent="0.35">
      <c r="A22" s="14"/>
      <c r="B22" s="10">
        <f t="shared" si="2"/>
        <v>43913</v>
      </c>
      <c r="C22" s="101">
        <v>43910</v>
      </c>
      <c r="D22" s="10">
        <v>43917</v>
      </c>
      <c r="E22" s="10">
        <v>43920</v>
      </c>
      <c r="F22" s="6">
        <f t="shared" si="15"/>
        <v>3</v>
      </c>
      <c r="G22" s="6">
        <f t="shared" si="3"/>
        <v>3</v>
      </c>
      <c r="H22" s="6">
        <f t="shared" si="7"/>
        <v>21</v>
      </c>
      <c r="I22" s="6">
        <f t="shared" si="8"/>
        <v>21</v>
      </c>
      <c r="J22" s="102">
        <v>7.0599999999999996E-2</v>
      </c>
      <c r="K22" s="67">
        <f t="shared" si="0"/>
        <v>5.8027397260273971E-6</v>
      </c>
      <c r="L22" s="67">
        <f t="shared" si="9"/>
        <v>1.0002326650632181</v>
      </c>
      <c r="M22" s="68">
        <f t="shared" si="4"/>
        <v>0.40439999999999998</v>
      </c>
      <c r="N22" s="67">
        <f t="shared" si="1"/>
        <v>2.3266849315068492E-4</v>
      </c>
      <c r="O22" s="67">
        <f t="shared" si="5"/>
        <v>7.0799999999999516E-2</v>
      </c>
      <c r="P22" s="62"/>
      <c r="Q22" s="7">
        <f t="shared" si="6"/>
        <v>100000000</v>
      </c>
      <c r="R22" s="63"/>
      <c r="S22" s="7">
        <f t="shared" si="10"/>
        <v>581.91780821917416</v>
      </c>
      <c r="T22" s="21"/>
      <c r="U22" s="69"/>
      <c r="V22" s="7">
        <f t="shared" si="11"/>
        <v>0</v>
      </c>
      <c r="W22" s="69">
        <f t="shared" si="12"/>
        <v>0</v>
      </c>
      <c r="X22" s="7">
        <f t="shared" si="13"/>
        <v>0</v>
      </c>
      <c r="Y22" s="63"/>
      <c r="Z22" s="14"/>
      <c r="AA22" s="14"/>
      <c r="AB22" s="14"/>
      <c r="AC22" s="14"/>
      <c r="AD22" s="14"/>
      <c r="AE22" s="14"/>
      <c r="AF22" s="14"/>
      <c r="AG22" s="14"/>
    </row>
    <row r="23" spans="1:33" x14ac:dyDescent="0.35">
      <c r="A23" s="14"/>
      <c r="B23" s="10">
        <f t="shared" si="2"/>
        <v>43914</v>
      </c>
      <c r="C23" s="10">
        <v>43913</v>
      </c>
      <c r="D23" s="10">
        <v>43920</v>
      </c>
      <c r="E23" s="10">
        <v>43921</v>
      </c>
      <c r="F23" s="6">
        <f t="shared" si="15"/>
        <v>1</v>
      </c>
      <c r="G23" s="6">
        <f t="shared" si="3"/>
        <v>1</v>
      </c>
      <c r="H23" s="6">
        <f t="shared" si="7"/>
        <v>22</v>
      </c>
      <c r="I23" s="6">
        <f t="shared" si="8"/>
        <v>22</v>
      </c>
      <c r="J23" s="102">
        <v>7.2300000000000003E-2</v>
      </c>
      <c r="K23" s="67">
        <f t="shared" si="0"/>
        <v>1.9808219178082193E-6</v>
      </c>
      <c r="L23" s="67">
        <f t="shared" si="9"/>
        <v>1.0002346463460039</v>
      </c>
      <c r="M23" s="68">
        <f t="shared" si="4"/>
        <v>0.38929999999999998</v>
      </c>
      <c r="N23" s="67">
        <f t="shared" si="1"/>
        <v>2.346465753424657E-4</v>
      </c>
      <c r="O23" s="67">
        <f t="shared" si="5"/>
        <v>7.219999999999846E-2</v>
      </c>
      <c r="P23" s="62"/>
      <c r="Q23" s="7">
        <f t="shared" si="6"/>
        <v>100000000</v>
      </c>
      <c r="R23" s="63"/>
      <c r="S23" s="7">
        <f t="shared" si="10"/>
        <v>197.80821917807799</v>
      </c>
      <c r="T23" s="21"/>
      <c r="U23" s="69"/>
      <c r="V23" s="7">
        <f t="shared" si="11"/>
        <v>0</v>
      </c>
      <c r="W23" s="69">
        <f t="shared" si="12"/>
        <v>0</v>
      </c>
      <c r="X23" s="7">
        <f t="shared" si="13"/>
        <v>0</v>
      </c>
      <c r="Y23" s="63"/>
      <c r="Z23" s="14"/>
      <c r="AA23" s="14"/>
      <c r="AB23" s="14"/>
      <c r="AC23" s="14"/>
      <c r="AD23" s="14"/>
      <c r="AE23" s="14"/>
      <c r="AF23" s="14"/>
      <c r="AG23" s="14"/>
    </row>
    <row r="24" spans="1:33" x14ac:dyDescent="0.35">
      <c r="A24" s="14"/>
      <c r="B24" s="10">
        <f t="shared" si="2"/>
        <v>43915</v>
      </c>
      <c r="C24" s="10">
        <v>43914</v>
      </c>
      <c r="D24" s="10">
        <v>43921</v>
      </c>
      <c r="E24" s="10">
        <v>43922</v>
      </c>
      <c r="F24" s="6">
        <f t="shared" si="14"/>
        <v>1</v>
      </c>
      <c r="G24" s="6">
        <f t="shared" si="3"/>
        <v>1</v>
      </c>
      <c r="H24" s="6">
        <f t="shared" si="7"/>
        <v>23</v>
      </c>
      <c r="I24" s="6">
        <f t="shared" si="8"/>
        <v>23</v>
      </c>
      <c r="J24" s="102">
        <v>7.3599999999999999E-2</v>
      </c>
      <c r="K24" s="67">
        <f t="shared" si="0"/>
        <v>2.0164383561643834E-6</v>
      </c>
      <c r="L24" s="67">
        <f t="shared" si="9"/>
        <v>1.0002366632575099</v>
      </c>
      <c r="M24" s="68">
        <f t="shared" si="4"/>
        <v>0.37559999999999999</v>
      </c>
      <c r="N24" s="67">
        <f t="shared" si="1"/>
        <v>2.3667945205479453E-4</v>
      </c>
      <c r="O24" s="67">
        <f t="shared" si="5"/>
        <v>7.4200000000002292E-2</v>
      </c>
      <c r="P24" s="62"/>
      <c r="Q24" s="7">
        <f t="shared" si="6"/>
        <v>100000000</v>
      </c>
      <c r="R24" s="63"/>
      <c r="S24" s="7">
        <f t="shared" si="10"/>
        <v>203.28767123288301</v>
      </c>
      <c r="T24" s="21"/>
      <c r="U24" s="69"/>
      <c r="V24" s="7">
        <f t="shared" si="11"/>
        <v>0</v>
      </c>
      <c r="W24" s="69">
        <f t="shared" si="12"/>
        <v>0</v>
      </c>
      <c r="X24" s="7">
        <f t="shared" si="13"/>
        <v>0</v>
      </c>
      <c r="Y24" s="63"/>
      <c r="Z24" s="14"/>
      <c r="AA24" s="14"/>
      <c r="AB24" s="14"/>
      <c r="AC24" s="14"/>
      <c r="AD24" s="14"/>
      <c r="AE24" s="14"/>
      <c r="AF24" s="14"/>
      <c r="AG24" s="14"/>
    </row>
    <row r="25" spans="1:33" x14ac:dyDescent="0.35">
      <c r="A25" s="14"/>
      <c r="B25" s="10">
        <f t="shared" si="2"/>
        <v>43916</v>
      </c>
      <c r="C25" s="10">
        <v>43915</v>
      </c>
      <c r="D25" s="10">
        <v>43922</v>
      </c>
      <c r="E25" s="10">
        <v>43923</v>
      </c>
      <c r="F25" s="6">
        <f t="shared" si="14"/>
        <v>1</v>
      </c>
      <c r="G25" s="6">
        <f t="shared" si="3"/>
        <v>1</v>
      </c>
      <c r="H25" s="6">
        <f t="shared" si="7"/>
        <v>24</v>
      </c>
      <c r="I25" s="6">
        <f t="shared" si="8"/>
        <v>24</v>
      </c>
      <c r="J25" s="102">
        <v>7.4999999999999997E-2</v>
      </c>
      <c r="K25" s="67">
        <f t="shared" si="0"/>
        <v>2.054794520547945E-6</v>
      </c>
      <c r="L25" s="67">
        <f t="shared" si="9"/>
        <v>1.0002387185383248</v>
      </c>
      <c r="M25" s="68">
        <f t="shared" si="4"/>
        <v>0.36309999999999998</v>
      </c>
      <c r="N25" s="67">
        <f t="shared" si="1"/>
        <v>2.3875068493150683E-4</v>
      </c>
      <c r="O25" s="67">
        <f t="shared" si="5"/>
        <v>7.5599999999998932E-2</v>
      </c>
      <c r="P25" s="62"/>
      <c r="Q25" s="7">
        <f t="shared" si="6"/>
        <v>100000000</v>
      </c>
      <c r="R25" s="63"/>
      <c r="S25" s="7">
        <f t="shared" si="10"/>
        <v>207.12328767122995</v>
      </c>
      <c r="T25" s="21"/>
      <c r="U25" s="69"/>
      <c r="V25" s="7">
        <f t="shared" si="11"/>
        <v>0</v>
      </c>
      <c r="W25" s="69">
        <f t="shared" si="12"/>
        <v>0</v>
      </c>
      <c r="X25" s="7">
        <f t="shared" si="13"/>
        <v>0</v>
      </c>
      <c r="Y25" s="63"/>
      <c r="Z25" s="14"/>
      <c r="AA25" s="14"/>
      <c r="AB25" s="14"/>
      <c r="AC25" s="14"/>
      <c r="AD25" s="14"/>
      <c r="AE25" s="14"/>
      <c r="AF25" s="14"/>
      <c r="AG25" s="14"/>
    </row>
    <row r="26" spans="1:33" x14ac:dyDescent="0.35">
      <c r="A26" s="14"/>
      <c r="B26" s="10">
        <v>43917</v>
      </c>
      <c r="C26" s="10">
        <v>43916</v>
      </c>
      <c r="D26" s="10">
        <v>43923</v>
      </c>
      <c r="E26" s="10">
        <v>43924</v>
      </c>
      <c r="F26" s="6">
        <f t="shared" si="14"/>
        <v>1</v>
      </c>
      <c r="G26" s="6">
        <f t="shared" si="3"/>
        <v>1</v>
      </c>
      <c r="H26" s="6">
        <f t="shared" si="7"/>
        <v>25</v>
      </c>
      <c r="I26" s="6">
        <f t="shared" si="8"/>
        <v>25</v>
      </c>
      <c r="J26" s="102">
        <v>7.2900000000000006E-2</v>
      </c>
      <c r="K26" s="67">
        <f t="shared" si="0"/>
        <v>1.9972602739726032E-6</v>
      </c>
      <c r="L26" s="67">
        <f t="shared" si="9"/>
        <v>1.0002407162753819</v>
      </c>
      <c r="M26" s="68">
        <f t="shared" si="4"/>
        <v>0.35139999999999999</v>
      </c>
      <c r="N26" s="67">
        <f t="shared" si="1"/>
        <v>2.4068493150684932E-4</v>
      </c>
      <c r="O26" s="67">
        <f t="shared" si="5"/>
        <v>7.0600000000000745E-2</v>
      </c>
      <c r="P26" s="62"/>
      <c r="Q26" s="7">
        <f t="shared" si="6"/>
        <v>100000000</v>
      </c>
      <c r="R26" s="63"/>
      <c r="S26" s="7">
        <f t="shared" si="10"/>
        <v>193.42465753424861</v>
      </c>
      <c r="T26" s="21"/>
      <c r="U26" s="69"/>
      <c r="V26" s="7">
        <f t="shared" si="11"/>
        <v>0</v>
      </c>
      <c r="W26" s="69">
        <f t="shared" si="12"/>
        <v>0</v>
      </c>
      <c r="X26" s="7">
        <f t="shared" si="13"/>
        <v>0</v>
      </c>
      <c r="Y26" s="63"/>
      <c r="Z26" s="14"/>
      <c r="AA26" s="14"/>
      <c r="AB26" s="14"/>
      <c r="AC26" s="14"/>
      <c r="AD26" s="14"/>
      <c r="AE26" s="14"/>
      <c r="AF26" s="14"/>
      <c r="AG26" s="14"/>
    </row>
    <row r="27" spans="1:33" ht="4.5" customHeight="1" x14ac:dyDescent="0.35">
      <c r="A27" s="14"/>
      <c r="B27" s="14"/>
      <c r="C27" s="14"/>
      <c r="D27" s="14"/>
      <c r="E27" s="70"/>
      <c r="F27" s="70"/>
      <c r="G27" s="70"/>
      <c r="H27" s="70"/>
      <c r="I27" s="70"/>
      <c r="J27" s="70"/>
      <c r="K27" s="71"/>
      <c r="L27" s="71"/>
      <c r="M27" s="71"/>
      <c r="N27" s="71"/>
      <c r="O27" s="71"/>
      <c r="P27" s="71"/>
      <c r="Q27" s="71"/>
      <c r="R27" s="63"/>
      <c r="S27" s="14"/>
      <c r="T27" s="21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</row>
    <row r="28" spans="1:33" x14ac:dyDescent="0.35">
      <c r="A28" s="14"/>
      <c r="B28" s="14"/>
      <c r="C28" s="14"/>
      <c r="D28" s="72"/>
      <c r="E28" s="72"/>
      <c r="F28" s="73">
        <f>SUM(F8:F26)</f>
        <v>25</v>
      </c>
      <c r="G28" s="73">
        <f>SUM(G8:G26)</f>
        <v>25</v>
      </c>
      <c r="H28" s="72"/>
      <c r="I28" s="72"/>
      <c r="J28" s="72"/>
      <c r="K28" s="70"/>
      <c r="L28" s="70"/>
      <c r="M28" s="70"/>
      <c r="N28" s="70"/>
      <c r="O28" s="70"/>
      <c r="P28" s="70"/>
      <c r="Q28" s="70"/>
      <c r="R28" s="14"/>
      <c r="S28" s="75">
        <f>SUM(S8:S26)</f>
        <v>24068.493150684928</v>
      </c>
      <c r="T28" s="21"/>
      <c r="U28" s="75">
        <f>SUM(U8:U26)</f>
        <v>0</v>
      </c>
      <c r="V28" s="75">
        <f>SUM(V8:V26)</f>
        <v>0</v>
      </c>
      <c r="W28" s="75">
        <f>SUM(W8:W26)</f>
        <v>0</v>
      </c>
      <c r="X28" s="75">
        <f>SUM(X8:X26)</f>
        <v>0</v>
      </c>
      <c r="Y28" s="14"/>
      <c r="Z28" s="14"/>
      <c r="AA28" s="14"/>
      <c r="AB28" s="14"/>
      <c r="AC28" s="14"/>
      <c r="AD28" s="14"/>
      <c r="AE28" s="14"/>
      <c r="AF28" s="14"/>
      <c r="AG28" s="14"/>
    </row>
    <row r="29" spans="1:33" ht="5" customHeight="1" x14ac:dyDescent="0.35">
      <c r="A29" s="14"/>
      <c r="B29" s="14"/>
      <c r="C29" s="14"/>
      <c r="D29" s="72"/>
      <c r="E29" s="72"/>
      <c r="F29" s="70"/>
      <c r="G29" s="70"/>
      <c r="H29" s="70"/>
      <c r="I29" s="70"/>
      <c r="J29" s="77"/>
      <c r="K29" s="70"/>
      <c r="L29" s="70"/>
      <c r="M29" s="70"/>
      <c r="N29" s="70"/>
      <c r="O29" s="70"/>
      <c r="P29" s="70"/>
      <c r="Q29" s="70"/>
      <c r="R29" s="14"/>
      <c r="S29" s="14"/>
      <c r="T29" s="21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</row>
    <row r="30" spans="1:33" x14ac:dyDescent="0.3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70"/>
      <c r="M30" s="14"/>
      <c r="N30" s="14"/>
      <c r="O30" s="14"/>
      <c r="P30" s="14"/>
      <c r="Q30" s="14"/>
      <c r="R30" s="14"/>
      <c r="S30" s="14"/>
      <c r="T30" s="21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</row>
    <row r="31" spans="1:33" x14ac:dyDescent="0.3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21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</row>
    <row r="32" spans="1:33" x14ac:dyDescent="0.3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21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</row>
    <row r="33" spans="1:33" x14ac:dyDescent="0.3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21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</row>
    <row r="34" spans="1:33" x14ac:dyDescent="0.3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21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</row>
    <row r="35" spans="1:33" x14ac:dyDescent="0.3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21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</row>
    <row r="36" spans="1:33" x14ac:dyDescent="0.3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21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</row>
    <row r="37" spans="1:33" x14ac:dyDescent="0.3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21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</row>
    <row r="38" spans="1:33" x14ac:dyDescent="0.3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</row>
    <row r="39" spans="1:33" x14ac:dyDescent="0.3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</row>
    <row r="40" spans="1:33" x14ac:dyDescent="0.3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</row>
    <row r="41" spans="1:33" x14ac:dyDescent="0.3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</row>
    <row r="42" spans="1:33" x14ac:dyDescent="0.3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</row>
    <row r="43" spans="1:33" x14ac:dyDescent="0.3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</row>
    <row r="44" spans="1:33" x14ac:dyDescent="0.3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</row>
    <row r="45" spans="1:33" x14ac:dyDescent="0.3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</row>
    <row r="46" spans="1:33" x14ac:dyDescent="0.3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</row>
    <row r="47" spans="1:33" x14ac:dyDescent="0.3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</row>
    <row r="48" spans="1:33" x14ac:dyDescent="0.3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</row>
    <row r="49" spans="1:33" x14ac:dyDescent="0.3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</row>
    <row r="50" spans="1:33" x14ac:dyDescent="0.3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</row>
    <row r="51" spans="1:33" x14ac:dyDescent="0.3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</row>
    <row r="52" spans="1:33" x14ac:dyDescent="0.3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</row>
    <row r="53" spans="1:33" x14ac:dyDescent="0.3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</row>
    <row r="54" spans="1:33" x14ac:dyDescent="0.3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</row>
    <row r="55" spans="1:33" x14ac:dyDescent="0.3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</row>
    <row r="56" spans="1:33" x14ac:dyDescent="0.3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</row>
    <row r="57" spans="1:33" x14ac:dyDescent="0.3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</row>
    <row r="58" spans="1:33" x14ac:dyDescent="0.3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</row>
    <row r="59" spans="1:33" x14ac:dyDescent="0.3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</row>
    <row r="60" spans="1:33" x14ac:dyDescent="0.3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</row>
    <row r="61" spans="1:33" x14ac:dyDescent="0.3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</row>
    <row r="62" spans="1:33" x14ac:dyDescent="0.3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</row>
    <row r="63" spans="1:33" x14ac:dyDescent="0.3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</row>
    <row r="64" spans="1:33" x14ac:dyDescent="0.3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</row>
    <row r="65" spans="1:33" x14ac:dyDescent="0.3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</row>
    <row r="66" spans="1:33" x14ac:dyDescent="0.3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</row>
    <row r="67" spans="1:33" x14ac:dyDescent="0.3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</row>
    <row r="68" spans="1:33" x14ac:dyDescent="0.3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</row>
    <row r="69" spans="1:33" x14ac:dyDescent="0.3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</row>
    <row r="70" spans="1:33" x14ac:dyDescent="0.3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</row>
    <row r="71" spans="1:33" x14ac:dyDescent="0.3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</row>
    <row r="72" spans="1:33" x14ac:dyDescent="0.3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</row>
    <row r="73" spans="1:33" x14ac:dyDescent="0.3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</row>
    <row r="74" spans="1:33" x14ac:dyDescent="0.3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</row>
    <row r="75" spans="1:33" x14ac:dyDescent="0.3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</row>
    <row r="76" spans="1:33" x14ac:dyDescent="0.3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</row>
    <row r="77" spans="1:33" x14ac:dyDescent="0.3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</row>
    <row r="78" spans="1:33" x14ac:dyDescent="0.3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</row>
    <row r="79" spans="1:33" x14ac:dyDescent="0.3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</row>
    <row r="80" spans="1:33" x14ac:dyDescent="0.3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</row>
    <row r="81" spans="1:33" x14ac:dyDescent="0.3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</row>
    <row r="82" spans="1:33" x14ac:dyDescent="0.3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</row>
    <row r="83" spans="1:33" x14ac:dyDescent="0.3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</row>
    <row r="84" spans="1:33" x14ac:dyDescent="0.3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</row>
    <row r="85" spans="1:33" x14ac:dyDescent="0.3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</row>
    <row r="86" spans="1:33" x14ac:dyDescent="0.3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</row>
    <row r="87" spans="1:33" x14ac:dyDescent="0.3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</row>
    <row r="88" spans="1:33" x14ac:dyDescent="0.3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</row>
    <row r="89" spans="1:33" x14ac:dyDescent="0.3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</row>
    <row r="90" spans="1:33" x14ac:dyDescent="0.3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</row>
    <row r="91" spans="1:33" x14ac:dyDescent="0.3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</row>
    <row r="92" spans="1:33" x14ac:dyDescent="0.3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</row>
    <row r="93" spans="1:33" x14ac:dyDescent="0.3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</row>
    <row r="94" spans="1:33" x14ac:dyDescent="0.3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</row>
    <row r="95" spans="1:33" x14ac:dyDescent="0.3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</row>
    <row r="96" spans="1:33" x14ac:dyDescent="0.3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</row>
    <row r="97" spans="1:33" x14ac:dyDescent="0.3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</row>
    <row r="98" spans="1:33" x14ac:dyDescent="0.3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</row>
    <row r="99" spans="1:33" x14ac:dyDescent="0.3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</row>
    <row r="100" spans="1:33" x14ac:dyDescent="0.3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</row>
    <row r="101" spans="1:33" x14ac:dyDescent="0.3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</row>
    <row r="102" spans="1:33" x14ac:dyDescent="0.3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</row>
    <row r="103" spans="1:33" x14ac:dyDescent="0.3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 x14ac:dyDescent="0.3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 x14ac:dyDescent="0.3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 x14ac:dyDescent="0.3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</row>
    <row r="107" spans="1:33" x14ac:dyDescent="0.3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</row>
    <row r="108" spans="1:33" x14ac:dyDescent="0.3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</row>
    <row r="109" spans="1:33" x14ac:dyDescent="0.3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</row>
    <row r="110" spans="1:33" x14ac:dyDescent="0.3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</row>
    <row r="111" spans="1:33" x14ac:dyDescent="0.3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</row>
    <row r="112" spans="1:33" x14ac:dyDescent="0.3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</row>
    <row r="113" spans="1:33" x14ac:dyDescent="0.3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</row>
    <row r="114" spans="1:33" x14ac:dyDescent="0.3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</row>
    <row r="115" spans="1:33" x14ac:dyDescent="0.3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</row>
    <row r="116" spans="1:33" x14ac:dyDescent="0.3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</row>
    <row r="117" spans="1:33" x14ac:dyDescent="0.3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</row>
    <row r="118" spans="1:33" x14ac:dyDescent="0.3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</row>
    <row r="119" spans="1:33" x14ac:dyDescent="0.3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</row>
    <row r="120" spans="1:33" x14ac:dyDescent="0.3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</row>
    <row r="121" spans="1:33" x14ac:dyDescent="0.3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</row>
    <row r="122" spans="1:33" x14ac:dyDescent="0.3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</row>
    <row r="123" spans="1:33" x14ac:dyDescent="0.3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</row>
    <row r="124" spans="1:33" x14ac:dyDescent="0.3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</row>
    <row r="125" spans="1:33" x14ac:dyDescent="0.3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</row>
    <row r="126" spans="1:33" x14ac:dyDescent="0.3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</row>
    <row r="127" spans="1:33" x14ac:dyDescent="0.3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</row>
    <row r="128" spans="1:33" x14ac:dyDescent="0.3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</row>
    <row r="129" spans="1:33" x14ac:dyDescent="0.3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</row>
    <row r="130" spans="1:33" x14ac:dyDescent="0.3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</row>
    <row r="131" spans="1:33" x14ac:dyDescent="0.3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</row>
    <row r="132" spans="1:33" x14ac:dyDescent="0.3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</row>
    <row r="133" spans="1:33" x14ac:dyDescent="0.3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</row>
    <row r="134" spans="1:33" x14ac:dyDescent="0.3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</row>
    <row r="135" spans="1:33" x14ac:dyDescent="0.3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</row>
    <row r="136" spans="1:33" x14ac:dyDescent="0.3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</row>
    <row r="137" spans="1:33" x14ac:dyDescent="0.3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</row>
    <row r="138" spans="1:33" x14ac:dyDescent="0.3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</row>
    <row r="139" spans="1:33" x14ac:dyDescent="0.3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</row>
    <row r="140" spans="1:33" x14ac:dyDescent="0.3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</row>
    <row r="141" spans="1:33" x14ac:dyDescent="0.3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</row>
    <row r="142" spans="1:33" x14ac:dyDescent="0.3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</row>
    <row r="143" spans="1:33" x14ac:dyDescent="0.3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</row>
    <row r="144" spans="1:33" x14ac:dyDescent="0.3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</row>
    <row r="145" spans="1:33" x14ac:dyDescent="0.3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</row>
    <row r="146" spans="1:33" x14ac:dyDescent="0.3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</row>
    <row r="147" spans="1:33" x14ac:dyDescent="0.3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</row>
    <row r="148" spans="1:33" x14ac:dyDescent="0.3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</row>
    <row r="149" spans="1:33" x14ac:dyDescent="0.3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</row>
    <row r="150" spans="1:33" x14ac:dyDescent="0.3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</row>
    <row r="151" spans="1:33" x14ac:dyDescent="0.3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</row>
    <row r="152" spans="1:33" x14ac:dyDescent="0.3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</row>
    <row r="153" spans="1:33" x14ac:dyDescent="0.3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</row>
    <row r="154" spans="1:33" x14ac:dyDescent="0.3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</row>
    <row r="155" spans="1:33" x14ac:dyDescent="0.3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</row>
    <row r="156" spans="1:33" x14ac:dyDescent="0.3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</row>
    <row r="157" spans="1:33" x14ac:dyDescent="0.3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</row>
    <row r="158" spans="1:33" x14ac:dyDescent="0.3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</row>
    <row r="159" spans="1:33" x14ac:dyDescent="0.3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</row>
    <row r="160" spans="1:33" x14ac:dyDescent="0.3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</row>
    <row r="161" spans="1:33" x14ac:dyDescent="0.3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</row>
    <row r="162" spans="1:33" x14ac:dyDescent="0.3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</row>
    <row r="163" spans="1:33" x14ac:dyDescent="0.3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</row>
    <row r="164" spans="1:33" x14ac:dyDescent="0.3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</row>
    <row r="165" spans="1:33" x14ac:dyDescent="0.3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</row>
    <row r="166" spans="1:33" x14ac:dyDescent="0.3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</row>
    <row r="167" spans="1:33" x14ac:dyDescent="0.3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</row>
    <row r="168" spans="1:33" x14ac:dyDescent="0.3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</row>
    <row r="169" spans="1:33" x14ac:dyDescent="0.3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</row>
    <row r="170" spans="1:33" x14ac:dyDescent="0.3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</row>
    <row r="171" spans="1:33" x14ac:dyDescent="0.3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</row>
    <row r="172" spans="1:33" x14ac:dyDescent="0.3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</row>
    <row r="173" spans="1:33" x14ac:dyDescent="0.3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</row>
    <row r="174" spans="1:33" x14ac:dyDescent="0.3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</row>
    <row r="175" spans="1:33" x14ac:dyDescent="0.3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</row>
    <row r="176" spans="1:33" x14ac:dyDescent="0.3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</row>
    <row r="177" spans="1:33" x14ac:dyDescent="0.3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</row>
    <row r="178" spans="1:33" x14ac:dyDescent="0.3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</row>
    <row r="179" spans="1:33" x14ac:dyDescent="0.3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</row>
    <row r="180" spans="1:33" x14ac:dyDescent="0.3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</row>
    <row r="181" spans="1:33" x14ac:dyDescent="0.3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</row>
    <row r="182" spans="1:33" x14ac:dyDescent="0.3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</row>
    <row r="183" spans="1:33" x14ac:dyDescent="0.3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</row>
    <row r="184" spans="1:33" x14ac:dyDescent="0.3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</row>
    <row r="185" spans="1:33" x14ac:dyDescent="0.3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</row>
    <row r="186" spans="1:33" x14ac:dyDescent="0.3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</row>
    <row r="187" spans="1:33" x14ac:dyDescent="0.3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</row>
    <row r="188" spans="1:33" x14ac:dyDescent="0.3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</row>
    <row r="189" spans="1:33" x14ac:dyDescent="0.3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</row>
    <row r="190" spans="1:33" x14ac:dyDescent="0.3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</row>
    <row r="191" spans="1:33" x14ac:dyDescent="0.3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</row>
    <row r="192" spans="1:33" x14ac:dyDescent="0.3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</row>
    <row r="193" spans="1:33" x14ac:dyDescent="0.3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</row>
    <row r="194" spans="1:33" x14ac:dyDescent="0.3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</row>
    <row r="195" spans="1:33" x14ac:dyDescent="0.3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</row>
    <row r="196" spans="1:33" x14ac:dyDescent="0.3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</row>
    <row r="197" spans="1:33" x14ac:dyDescent="0.3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</row>
    <row r="198" spans="1:33" x14ac:dyDescent="0.3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</row>
    <row r="199" spans="1:33" x14ac:dyDescent="0.3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</row>
    <row r="200" spans="1:33" x14ac:dyDescent="0.3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</row>
    <row r="201" spans="1:33" x14ac:dyDescent="0.3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</row>
    <row r="202" spans="1:33" x14ac:dyDescent="0.3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</row>
    <row r="203" spans="1:33" x14ac:dyDescent="0.3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</row>
    <row r="204" spans="1:33" x14ac:dyDescent="0.3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</row>
    <row r="205" spans="1:33" x14ac:dyDescent="0.3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</row>
    <row r="206" spans="1:33" x14ac:dyDescent="0.3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</row>
    <row r="207" spans="1:33" x14ac:dyDescent="0.3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</row>
    <row r="208" spans="1:33" x14ac:dyDescent="0.3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</row>
    <row r="209" spans="1:33" x14ac:dyDescent="0.3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</row>
    <row r="210" spans="1:33" x14ac:dyDescent="0.3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</row>
    <row r="211" spans="1:33" x14ac:dyDescent="0.3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</row>
    <row r="212" spans="1:33" x14ac:dyDescent="0.3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</row>
    <row r="213" spans="1:33" x14ac:dyDescent="0.3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</row>
    <row r="214" spans="1:33" x14ac:dyDescent="0.3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</row>
    <row r="215" spans="1:33" x14ac:dyDescent="0.3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</row>
    <row r="216" spans="1:33" x14ac:dyDescent="0.3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</row>
    <row r="217" spans="1:33" x14ac:dyDescent="0.3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</row>
    <row r="218" spans="1:33" x14ac:dyDescent="0.3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</row>
    <row r="219" spans="1:33" x14ac:dyDescent="0.3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</row>
    <row r="220" spans="1:33" x14ac:dyDescent="0.3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</row>
    <row r="221" spans="1:33" x14ac:dyDescent="0.3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</row>
    <row r="222" spans="1:33" x14ac:dyDescent="0.3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</row>
    <row r="223" spans="1:33" x14ac:dyDescent="0.3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</row>
    <row r="224" spans="1:33" x14ac:dyDescent="0.3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</row>
    <row r="225" spans="1:33" x14ac:dyDescent="0.3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</row>
    <row r="226" spans="1:33" x14ac:dyDescent="0.3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</row>
    <row r="227" spans="1:33" x14ac:dyDescent="0.3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</row>
    <row r="228" spans="1:33" x14ac:dyDescent="0.3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</row>
    <row r="229" spans="1:33" x14ac:dyDescent="0.3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</row>
    <row r="230" spans="1:33" x14ac:dyDescent="0.3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</row>
    <row r="231" spans="1:33" x14ac:dyDescent="0.3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</row>
    <row r="232" spans="1:33" x14ac:dyDescent="0.3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</row>
    <row r="233" spans="1:33" x14ac:dyDescent="0.3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</row>
    <row r="234" spans="1:33" x14ac:dyDescent="0.3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</row>
    <row r="235" spans="1:33" x14ac:dyDescent="0.3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</row>
    <row r="236" spans="1:33" x14ac:dyDescent="0.3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</row>
    <row r="237" spans="1:33" x14ac:dyDescent="0.3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</row>
    <row r="238" spans="1:33" x14ac:dyDescent="0.3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</row>
    <row r="239" spans="1:33" x14ac:dyDescent="0.3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</row>
    <row r="240" spans="1:33" x14ac:dyDescent="0.3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</row>
    <row r="241" spans="1:33" x14ac:dyDescent="0.3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</row>
    <row r="242" spans="1:33" x14ac:dyDescent="0.3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</row>
    <row r="243" spans="1:33" x14ac:dyDescent="0.3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</row>
    <row r="244" spans="1:33" x14ac:dyDescent="0.3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</row>
    <row r="245" spans="1:33" x14ac:dyDescent="0.3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</row>
    <row r="246" spans="1:33" x14ac:dyDescent="0.3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</row>
    <row r="247" spans="1:33" x14ac:dyDescent="0.3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</row>
    <row r="248" spans="1:33" x14ac:dyDescent="0.3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</row>
    <row r="249" spans="1:33" x14ac:dyDescent="0.3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</row>
    <row r="250" spans="1:33" x14ac:dyDescent="0.3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</row>
    <row r="251" spans="1:33" x14ac:dyDescent="0.3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</row>
    <row r="252" spans="1:33" x14ac:dyDescent="0.3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</row>
    <row r="253" spans="1:33" x14ac:dyDescent="0.3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</row>
    <row r="254" spans="1:33" x14ac:dyDescent="0.3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</row>
    <row r="255" spans="1:33" x14ac:dyDescent="0.3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</row>
    <row r="256" spans="1:33" x14ac:dyDescent="0.3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</row>
    <row r="257" spans="1:33" x14ac:dyDescent="0.3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</row>
    <row r="258" spans="1:33" x14ac:dyDescent="0.3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</row>
    <row r="259" spans="1:33" x14ac:dyDescent="0.3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</row>
    <row r="260" spans="1:33" x14ac:dyDescent="0.3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</row>
    <row r="261" spans="1:33" x14ac:dyDescent="0.3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</row>
    <row r="262" spans="1:33" x14ac:dyDescent="0.3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</row>
    <row r="263" spans="1:33" x14ac:dyDescent="0.3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</row>
    <row r="264" spans="1:33" x14ac:dyDescent="0.3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</row>
    <row r="265" spans="1:33" x14ac:dyDescent="0.3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</row>
    <row r="266" spans="1:33" x14ac:dyDescent="0.3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</row>
    <row r="267" spans="1:33" x14ac:dyDescent="0.3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</row>
    <row r="268" spans="1:33" x14ac:dyDescent="0.3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</row>
    <row r="269" spans="1:33" x14ac:dyDescent="0.3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</row>
    <row r="270" spans="1:33" x14ac:dyDescent="0.3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</row>
    <row r="271" spans="1:33" x14ac:dyDescent="0.3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</row>
    <row r="272" spans="1:33" x14ac:dyDescent="0.3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</row>
    <row r="273" spans="1:33" x14ac:dyDescent="0.3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</row>
    <row r="274" spans="1:33" x14ac:dyDescent="0.3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</row>
    <row r="275" spans="1:33" x14ac:dyDescent="0.3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</row>
    <row r="276" spans="1:33" x14ac:dyDescent="0.3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</row>
    <row r="277" spans="1:33" x14ac:dyDescent="0.3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</row>
    <row r="278" spans="1:33" x14ac:dyDescent="0.3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</row>
    <row r="279" spans="1:33" x14ac:dyDescent="0.3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</row>
    <row r="280" spans="1:33" x14ac:dyDescent="0.3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</row>
    <row r="281" spans="1:33" x14ac:dyDescent="0.3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</row>
    <row r="282" spans="1:33" x14ac:dyDescent="0.3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</row>
    <row r="283" spans="1:33" x14ac:dyDescent="0.3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</row>
    <row r="284" spans="1:33" x14ac:dyDescent="0.3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</row>
    <row r="285" spans="1:33" x14ac:dyDescent="0.3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</row>
    <row r="286" spans="1:33" x14ac:dyDescent="0.3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</row>
    <row r="287" spans="1:33" x14ac:dyDescent="0.3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</row>
    <row r="288" spans="1:33" x14ac:dyDescent="0.3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</row>
    <row r="289" spans="1:33" x14ac:dyDescent="0.3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</row>
    <row r="290" spans="1:33" x14ac:dyDescent="0.3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</row>
    <row r="291" spans="1:33" x14ac:dyDescent="0.3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</row>
    <row r="292" spans="1:33" x14ac:dyDescent="0.3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</row>
    <row r="293" spans="1:33" x14ac:dyDescent="0.3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</row>
    <row r="294" spans="1:33" x14ac:dyDescent="0.3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</row>
    <row r="295" spans="1:33" x14ac:dyDescent="0.3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</row>
    <row r="296" spans="1:33" x14ac:dyDescent="0.3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</row>
    <row r="297" spans="1:33" x14ac:dyDescent="0.3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</row>
    <row r="298" spans="1:33" x14ac:dyDescent="0.3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</row>
    <row r="299" spans="1:33" x14ac:dyDescent="0.3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</row>
    <row r="300" spans="1:33" x14ac:dyDescent="0.3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</row>
    <row r="301" spans="1:33" x14ac:dyDescent="0.3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</row>
    <row r="302" spans="1:33" x14ac:dyDescent="0.3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</row>
    <row r="303" spans="1:33" x14ac:dyDescent="0.3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</row>
    <row r="304" spans="1:33" x14ac:dyDescent="0.3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</row>
    <row r="305" spans="1:33" x14ac:dyDescent="0.3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</row>
    <row r="306" spans="1:33" x14ac:dyDescent="0.3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</row>
    <row r="307" spans="1:33" x14ac:dyDescent="0.3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</row>
    <row r="308" spans="1:33" x14ac:dyDescent="0.3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</row>
    <row r="309" spans="1:33" x14ac:dyDescent="0.3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</row>
    <row r="310" spans="1:33" x14ac:dyDescent="0.3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</row>
    <row r="311" spans="1:33" x14ac:dyDescent="0.3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</row>
    <row r="312" spans="1:33" x14ac:dyDescent="0.3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</row>
    <row r="313" spans="1:33" x14ac:dyDescent="0.3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</row>
    <row r="314" spans="1:33" x14ac:dyDescent="0.3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</row>
    <row r="315" spans="1:33" x14ac:dyDescent="0.3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</row>
    <row r="316" spans="1:33" x14ac:dyDescent="0.3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</row>
    <row r="317" spans="1:33" x14ac:dyDescent="0.3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</row>
    <row r="318" spans="1:33" x14ac:dyDescent="0.3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</row>
    <row r="319" spans="1:33" x14ac:dyDescent="0.3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</row>
    <row r="320" spans="1:33" x14ac:dyDescent="0.3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</row>
    <row r="321" spans="1:33" x14ac:dyDescent="0.3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</row>
    <row r="322" spans="1:33" x14ac:dyDescent="0.3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</row>
    <row r="323" spans="1:33" x14ac:dyDescent="0.3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</row>
    <row r="324" spans="1:33" x14ac:dyDescent="0.3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</row>
    <row r="325" spans="1:33" x14ac:dyDescent="0.3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</row>
    <row r="326" spans="1:33" x14ac:dyDescent="0.3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</row>
    <row r="327" spans="1:33" x14ac:dyDescent="0.3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</row>
    <row r="328" spans="1:33" x14ac:dyDescent="0.3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</row>
    <row r="329" spans="1:33" x14ac:dyDescent="0.3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</row>
    <row r="330" spans="1:33" x14ac:dyDescent="0.3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</row>
    <row r="331" spans="1:33" x14ac:dyDescent="0.3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</row>
    <row r="332" spans="1:33" x14ac:dyDescent="0.3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</row>
    <row r="333" spans="1:33" x14ac:dyDescent="0.3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</row>
    <row r="334" spans="1:33" x14ac:dyDescent="0.3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</row>
    <row r="335" spans="1:33" x14ac:dyDescent="0.3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</row>
    <row r="336" spans="1:33" x14ac:dyDescent="0.3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</row>
    <row r="337" spans="1:33" x14ac:dyDescent="0.3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</row>
    <row r="338" spans="1:33" x14ac:dyDescent="0.3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</row>
    <row r="339" spans="1:33" x14ac:dyDescent="0.3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</row>
    <row r="340" spans="1:33" x14ac:dyDescent="0.3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</row>
    <row r="341" spans="1:33" x14ac:dyDescent="0.3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</row>
    <row r="342" spans="1:33" x14ac:dyDescent="0.3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</row>
    <row r="343" spans="1:33" x14ac:dyDescent="0.3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</row>
    <row r="344" spans="1:33" x14ac:dyDescent="0.3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</row>
    <row r="345" spans="1:33" x14ac:dyDescent="0.3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</row>
    <row r="346" spans="1:33" x14ac:dyDescent="0.3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</row>
    <row r="347" spans="1:33" x14ac:dyDescent="0.3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</row>
    <row r="348" spans="1:33" x14ac:dyDescent="0.3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</row>
    <row r="349" spans="1:33" x14ac:dyDescent="0.3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</row>
    <row r="350" spans="1:33" x14ac:dyDescent="0.3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</row>
    <row r="351" spans="1:33" x14ac:dyDescent="0.3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</row>
    <row r="352" spans="1:33" x14ac:dyDescent="0.3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</row>
    <row r="353" spans="1:33" x14ac:dyDescent="0.3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</row>
    <row r="354" spans="1:33" x14ac:dyDescent="0.3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</row>
    <row r="355" spans="1:33" x14ac:dyDescent="0.3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</row>
    <row r="356" spans="1:33" x14ac:dyDescent="0.3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</row>
    <row r="357" spans="1:33" x14ac:dyDescent="0.3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</row>
    <row r="358" spans="1:33" x14ac:dyDescent="0.3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</row>
    <row r="359" spans="1:33" x14ac:dyDescent="0.3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</row>
    <row r="360" spans="1:33" x14ac:dyDescent="0.3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</row>
    <row r="361" spans="1:33" x14ac:dyDescent="0.3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</row>
    <row r="362" spans="1:33" x14ac:dyDescent="0.3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</row>
    <row r="363" spans="1:33" x14ac:dyDescent="0.3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</row>
    <row r="364" spans="1:33" x14ac:dyDescent="0.3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</row>
    <row r="365" spans="1:33" x14ac:dyDescent="0.3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</row>
    <row r="366" spans="1:33" x14ac:dyDescent="0.3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</row>
    <row r="367" spans="1:33" x14ac:dyDescent="0.3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</row>
    <row r="368" spans="1:33" x14ac:dyDescent="0.3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</row>
    <row r="369" spans="1:33" x14ac:dyDescent="0.3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</row>
    <row r="370" spans="1:33" x14ac:dyDescent="0.3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</row>
    <row r="371" spans="1:33" x14ac:dyDescent="0.3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</row>
    <row r="372" spans="1:33" x14ac:dyDescent="0.3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</row>
    <row r="373" spans="1:33" x14ac:dyDescent="0.3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</row>
    <row r="374" spans="1:33" x14ac:dyDescent="0.3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</row>
    <row r="375" spans="1:33" x14ac:dyDescent="0.3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</row>
    <row r="376" spans="1:33" x14ac:dyDescent="0.3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</row>
    <row r="377" spans="1:33" x14ac:dyDescent="0.3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</row>
    <row r="378" spans="1:33" x14ac:dyDescent="0.3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</row>
    <row r="379" spans="1:33" x14ac:dyDescent="0.3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</row>
    <row r="380" spans="1:33" x14ac:dyDescent="0.3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</row>
    <row r="381" spans="1:33" x14ac:dyDescent="0.3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</row>
    <row r="382" spans="1:33" x14ac:dyDescent="0.3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</row>
    <row r="383" spans="1:33" x14ac:dyDescent="0.3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</row>
    <row r="384" spans="1:33" x14ac:dyDescent="0.3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</row>
    <row r="385" spans="1:33" x14ac:dyDescent="0.3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</row>
    <row r="386" spans="1:33" x14ac:dyDescent="0.3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</row>
    <row r="387" spans="1:33" x14ac:dyDescent="0.3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</row>
    <row r="388" spans="1:33" x14ac:dyDescent="0.3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</row>
    <row r="389" spans="1:33" x14ac:dyDescent="0.3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</row>
    <row r="390" spans="1:33" x14ac:dyDescent="0.3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</row>
    <row r="391" spans="1:33" x14ac:dyDescent="0.3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</row>
    <row r="392" spans="1:33" x14ac:dyDescent="0.3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</row>
    <row r="393" spans="1:33" x14ac:dyDescent="0.3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</row>
    <row r="394" spans="1:33" x14ac:dyDescent="0.3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</row>
    <row r="395" spans="1:33" x14ac:dyDescent="0.3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</row>
    <row r="396" spans="1:33" x14ac:dyDescent="0.3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</row>
    <row r="397" spans="1:33" x14ac:dyDescent="0.3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</row>
    <row r="398" spans="1:33" x14ac:dyDescent="0.3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</row>
    <row r="399" spans="1:33" x14ac:dyDescent="0.3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</row>
    <row r="400" spans="1:33" x14ac:dyDescent="0.3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</row>
    <row r="401" spans="1:33" x14ac:dyDescent="0.3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</row>
    <row r="402" spans="1:33" x14ac:dyDescent="0.3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</row>
    <row r="403" spans="1:33" x14ac:dyDescent="0.3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</row>
    <row r="404" spans="1:33" x14ac:dyDescent="0.3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</row>
    <row r="405" spans="1:33" x14ac:dyDescent="0.3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</row>
    <row r="406" spans="1:33" x14ac:dyDescent="0.3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</row>
    <row r="407" spans="1:33" x14ac:dyDescent="0.35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</row>
    <row r="408" spans="1:33" x14ac:dyDescent="0.35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</row>
    <row r="409" spans="1:33" x14ac:dyDescent="0.35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</row>
    <row r="410" spans="1:33" x14ac:dyDescent="0.35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</row>
    <row r="411" spans="1:33" x14ac:dyDescent="0.35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</row>
    <row r="412" spans="1:33" x14ac:dyDescent="0.35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</row>
    <row r="413" spans="1:33" x14ac:dyDescent="0.35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</row>
    <row r="414" spans="1:33" x14ac:dyDescent="0.35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</row>
    <row r="415" spans="1:33" x14ac:dyDescent="0.3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</row>
    <row r="416" spans="1:33" x14ac:dyDescent="0.35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</row>
    <row r="417" spans="1:33" x14ac:dyDescent="0.35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</row>
    <row r="418" spans="1:33" x14ac:dyDescent="0.35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</row>
    <row r="419" spans="1:33" x14ac:dyDescent="0.35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</row>
    <row r="420" spans="1:33" x14ac:dyDescent="0.35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</row>
    <row r="421" spans="1:33" x14ac:dyDescent="0.35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</row>
    <row r="422" spans="1:33" x14ac:dyDescent="0.35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</row>
    <row r="423" spans="1:33" x14ac:dyDescent="0.35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</row>
    <row r="424" spans="1:33" x14ac:dyDescent="0.35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</row>
    <row r="425" spans="1:33" x14ac:dyDescent="0.3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</row>
    <row r="426" spans="1:33" x14ac:dyDescent="0.35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</row>
    <row r="427" spans="1:33" x14ac:dyDescent="0.35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</row>
    <row r="428" spans="1:33" x14ac:dyDescent="0.35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</row>
    <row r="429" spans="1:33" x14ac:dyDescent="0.35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</row>
    <row r="430" spans="1:33" x14ac:dyDescent="0.35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</row>
    <row r="431" spans="1:33" x14ac:dyDescent="0.35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</row>
    <row r="432" spans="1:33" x14ac:dyDescent="0.35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</row>
    <row r="433" spans="1:33" x14ac:dyDescent="0.35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</row>
    <row r="434" spans="1:33" x14ac:dyDescent="0.35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</row>
    <row r="435" spans="1:33" x14ac:dyDescent="0.3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</row>
    <row r="436" spans="1:33" x14ac:dyDescent="0.35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</row>
    <row r="437" spans="1:33" x14ac:dyDescent="0.35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</row>
    <row r="438" spans="1:33" x14ac:dyDescent="0.35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</row>
    <row r="439" spans="1:33" x14ac:dyDescent="0.35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</row>
    <row r="440" spans="1:33" x14ac:dyDescent="0.35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</row>
    <row r="441" spans="1:33" x14ac:dyDescent="0.35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</row>
    <row r="442" spans="1:33" x14ac:dyDescent="0.35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</row>
    <row r="443" spans="1:33" x14ac:dyDescent="0.35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</row>
    <row r="444" spans="1:33" x14ac:dyDescent="0.35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</row>
    <row r="445" spans="1:33" x14ac:dyDescent="0.3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</row>
    <row r="446" spans="1:33" x14ac:dyDescent="0.35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</row>
    <row r="447" spans="1:33" x14ac:dyDescent="0.35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</row>
    <row r="448" spans="1:33" x14ac:dyDescent="0.35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</row>
    <row r="449" spans="1:33" x14ac:dyDescent="0.35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</row>
    <row r="450" spans="1:33" x14ac:dyDescent="0.35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</row>
    <row r="451" spans="1:33" x14ac:dyDescent="0.35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</row>
    <row r="452" spans="1:33" x14ac:dyDescent="0.35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</row>
    <row r="453" spans="1:33" x14ac:dyDescent="0.35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</row>
    <row r="454" spans="1:33" x14ac:dyDescent="0.35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</row>
    <row r="455" spans="1:33" x14ac:dyDescent="0.35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</row>
    <row r="456" spans="1:33" x14ac:dyDescent="0.35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</row>
    <row r="457" spans="1:33" x14ac:dyDescent="0.35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</row>
    <row r="458" spans="1:33" x14ac:dyDescent="0.35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</row>
    <row r="459" spans="1:33" x14ac:dyDescent="0.35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</row>
    <row r="460" spans="1:33" x14ac:dyDescent="0.35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</row>
    <row r="461" spans="1:33" x14ac:dyDescent="0.35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</row>
    <row r="462" spans="1:33" x14ac:dyDescent="0.35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</row>
    <row r="463" spans="1:33" x14ac:dyDescent="0.35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</row>
    <row r="464" spans="1:33" x14ac:dyDescent="0.35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</row>
    <row r="465" spans="1:33" x14ac:dyDescent="0.35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</row>
    <row r="466" spans="1:33" x14ac:dyDescent="0.35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</row>
    <row r="467" spans="1:33" x14ac:dyDescent="0.35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</row>
    <row r="468" spans="1:33" x14ac:dyDescent="0.35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</row>
    <row r="469" spans="1:33" x14ac:dyDescent="0.35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</row>
    <row r="470" spans="1:33" x14ac:dyDescent="0.35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</row>
    <row r="471" spans="1:33" x14ac:dyDescent="0.35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</row>
    <row r="472" spans="1:33" x14ac:dyDescent="0.35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</row>
    <row r="473" spans="1:33" x14ac:dyDescent="0.35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</row>
    <row r="474" spans="1:33" x14ac:dyDescent="0.35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</row>
    <row r="475" spans="1:33" x14ac:dyDescent="0.35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</row>
    <row r="476" spans="1:33" x14ac:dyDescent="0.35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</row>
    <row r="477" spans="1:33" x14ac:dyDescent="0.35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</row>
    <row r="478" spans="1:33" x14ac:dyDescent="0.35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</row>
    <row r="479" spans="1:33" x14ac:dyDescent="0.35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</row>
    <row r="480" spans="1:33" x14ac:dyDescent="0.35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</row>
    <row r="481" spans="1:33" x14ac:dyDescent="0.35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</row>
    <row r="482" spans="1:33" x14ac:dyDescent="0.35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</row>
    <row r="483" spans="1:33" x14ac:dyDescent="0.35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</row>
    <row r="484" spans="1:33" x14ac:dyDescent="0.35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</row>
    <row r="485" spans="1:33" x14ac:dyDescent="0.35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</row>
    <row r="486" spans="1:33" x14ac:dyDescent="0.35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</row>
    <row r="487" spans="1:33" x14ac:dyDescent="0.35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</row>
    <row r="488" spans="1:33" x14ac:dyDescent="0.35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</row>
    <row r="489" spans="1:33" x14ac:dyDescent="0.35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</row>
    <row r="490" spans="1:33" x14ac:dyDescent="0.35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</row>
    <row r="491" spans="1:33" x14ac:dyDescent="0.35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</row>
    <row r="492" spans="1:33" x14ac:dyDescent="0.35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</row>
    <row r="493" spans="1:33" x14ac:dyDescent="0.35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</row>
    <row r="494" spans="1:33" x14ac:dyDescent="0.35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</row>
    <row r="495" spans="1:33" x14ac:dyDescent="0.35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</row>
    <row r="496" spans="1:33" x14ac:dyDescent="0.35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</row>
    <row r="497" spans="1:33" x14ac:dyDescent="0.35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</row>
    <row r="498" spans="1:33" x14ac:dyDescent="0.35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</row>
    <row r="499" spans="1:33" x14ac:dyDescent="0.35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</row>
    <row r="500" spans="1:33" x14ac:dyDescent="0.35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</row>
    <row r="501" spans="1:33" x14ac:dyDescent="0.35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</row>
    <row r="502" spans="1:33" x14ac:dyDescent="0.35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</row>
    <row r="503" spans="1:33" x14ac:dyDescent="0.35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</row>
    <row r="504" spans="1:33" x14ac:dyDescent="0.35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</row>
    <row r="505" spans="1:33" x14ac:dyDescent="0.35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</row>
    <row r="506" spans="1:33" x14ac:dyDescent="0.35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</row>
    <row r="507" spans="1:33" x14ac:dyDescent="0.35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</row>
    <row r="508" spans="1:33" x14ac:dyDescent="0.35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</row>
    <row r="509" spans="1:33" x14ac:dyDescent="0.35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</row>
    <row r="510" spans="1:33" x14ac:dyDescent="0.35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</row>
    <row r="511" spans="1:33" x14ac:dyDescent="0.35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</row>
    <row r="512" spans="1:33" x14ac:dyDescent="0.35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</row>
    <row r="513" spans="1:33" x14ac:dyDescent="0.35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</row>
    <row r="514" spans="1:33" x14ac:dyDescent="0.35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</row>
    <row r="515" spans="1:33" x14ac:dyDescent="0.35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</row>
    <row r="516" spans="1:33" x14ac:dyDescent="0.35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</row>
    <row r="517" spans="1:33" x14ac:dyDescent="0.35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</row>
    <row r="518" spans="1:33" x14ac:dyDescent="0.35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</row>
    <row r="519" spans="1:33" x14ac:dyDescent="0.35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</row>
    <row r="520" spans="1:33" x14ac:dyDescent="0.35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</row>
    <row r="521" spans="1:33" x14ac:dyDescent="0.35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</row>
    <row r="522" spans="1:33" x14ac:dyDescent="0.35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</row>
    <row r="523" spans="1:33" x14ac:dyDescent="0.35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</row>
    <row r="524" spans="1:33" x14ac:dyDescent="0.35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</row>
    <row r="525" spans="1:33" x14ac:dyDescent="0.35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</row>
    <row r="526" spans="1:33" x14ac:dyDescent="0.35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</row>
    <row r="527" spans="1:33" x14ac:dyDescent="0.35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</row>
    <row r="528" spans="1:33" x14ac:dyDescent="0.35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</row>
    <row r="529" spans="1:33" x14ac:dyDescent="0.35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</row>
    <row r="530" spans="1:33" x14ac:dyDescent="0.35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</row>
    <row r="531" spans="1:33" x14ac:dyDescent="0.35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</row>
    <row r="532" spans="1:33" x14ac:dyDescent="0.35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</row>
    <row r="533" spans="1:33" x14ac:dyDescent="0.35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</row>
    <row r="534" spans="1:33" x14ac:dyDescent="0.35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</row>
    <row r="535" spans="1:33" x14ac:dyDescent="0.35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</row>
    <row r="536" spans="1:33" x14ac:dyDescent="0.35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</row>
    <row r="537" spans="1:33" x14ac:dyDescent="0.35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</row>
    <row r="538" spans="1:33" x14ac:dyDescent="0.35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</row>
    <row r="539" spans="1:33" x14ac:dyDescent="0.35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</row>
    <row r="540" spans="1:33" x14ac:dyDescent="0.35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</row>
    <row r="541" spans="1:33" x14ac:dyDescent="0.35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</row>
    <row r="542" spans="1:33" x14ac:dyDescent="0.35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</row>
    <row r="543" spans="1:33" x14ac:dyDescent="0.35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</row>
    <row r="544" spans="1:33" x14ac:dyDescent="0.35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</row>
    <row r="545" spans="1:33" x14ac:dyDescent="0.35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</row>
    <row r="546" spans="1:33" x14ac:dyDescent="0.35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</row>
    <row r="547" spans="1:33" x14ac:dyDescent="0.35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</row>
    <row r="548" spans="1:33" x14ac:dyDescent="0.35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</row>
    <row r="549" spans="1:33" x14ac:dyDescent="0.35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</row>
    <row r="550" spans="1:33" x14ac:dyDescent="0.35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</row>
    <row r="551" spans="1:33" x14ac:dyDescent="0.35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</row>
    <row r="552" spans="1:33" x14ac:dyDescent="0.35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</row>
    <row r="553" spans="1:33" x14ac:dyDescent="0.35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</row>
    <row r="554" spans="1:33" x14ac:dyDescent="0.35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</row>
    <row r="555" spans="1:33" x14ac:dyDescent="0.35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</row>
    <row r="556" spans="1:33" x14ac:dyDescent="0.35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</row>
    <row r="557" spans="1:33" x14ac:dyDescent="0.35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</row>
    <row r="558" spans="1:33" x14ac:dyDescent="0.35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</row>
    <row r="559" spans="1:33" x14ac:dyDescent="0.35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</row>
    <row r="560" spans="1:33" x14ac:dyDescent="0.35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</row>
    <row r="561" spans="1:33" x14ac:dyDescent="0.35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</row>
    <row r="562" spans="1:33" x14ac:dyDescent="0.35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</row>
    <row r="563" spans="1:33" x14ac:dyDescent="0.35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</row>
    <row r="564" spans="1:33" x14ac:dyDescent="0.35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</row>
    <row r="565" spans="1:33" x14ac:dyDescent="0.35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</row>
    <row r="566" spans="1:33" x14ac:dyDescent="0.35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</row>
    <row r="567" spans="1:33" x14ac:dyDescent="0.35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</row>
    <row r="568" spans="1:33" x14ac:dyDescent="0.35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</row>
    <row r="569" spans="1:33" x14ac:dyDescent="0.35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</row>
    <row r="570" spans="1:33" x14ac:dyDescent="0.35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</row>
    <row r="571" spans="1:33" x14ac:dyDescent="0.35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</row>
    <row r="572" spans="1:33" x14ac:dyDescent="0.35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</row>
    <row r="573" spans="1:33" x14ac:dyDescent="0.35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</row>
    <row r="574" spans="1:33" x14ac:dyDescent="0.35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</row>
    <row r="575" spans="1:33" x14ac:dyDescent="0.35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</row>
    <row r="576" spans="1:33" x14ac:dyDescent="0.35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</row>
    <row r="577" spans="1:33" x14ac:dyDescent="0.35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</row>
    <row r="578" spans="1:33" x14ac:dyDescent="0.35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</row>
    <row r="579" spans="1:33" x14ac:dyDescent="0.35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</row>
    <row r="580" spans="1:33" x14ac:dyDescent="0.35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</row>
    <row r="581" spans="1:33" x14ac:dyDescent="0.35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</row>
    <row r="582" spans="1:33" x14ac:dyDescent="0.35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</row>
    <row r="583" spans="1:33" x14ac:dyDescent="0.35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</row>
    <row r="584" spans="1:33" x14ac:dyDescent="0.35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</row>
    <row r="585" spans="1:33" x14ac:dyDescent="0.35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</row>
    <row r="586" spans="1:33" x14ac:dyDescent="0.35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</row>
    <row r="587" spans="1:33" x14ac:dyDescent="0.35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</row>
    <row r="588" spans="1:33" x14ac:dyDescent="0.35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</row>
    <row r="589" spans="1:33" x14ac:dyDescent="0.35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</row>
    <row r="590" spans="1:33" x14ac:dyDescent="0.35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</row>
    <row r="591" spans="1:33" x14ac:dyDescent="0.35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</row>
    <row r="592" spans="1:33" x14ac:dyDescent="0.35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</row>
    <row r="593" spans="1:33" x14ac:dyDescent="0.35">
      <c r="A593" s="14"/>
      <c r="B593" s="14"/>
      <c r="C593" s="14"/>
      <c r="Z593" s="14"/>
      <c r="AA593" s="14"/>
      <c r="AB593" s="14"/>
      <c r="AC593" s="14"/>
      <c r="AD593" s="14"/>
      <c r="AE593" s="14"/>
      <c r="AF593" s="14"/>
      <c r="AG593" s="14"/>
    </row>
    <row r="594" spans="1:33" x14ac:dyDescent="0.35">
      <c r="A594" s="14"/>
      <c r="B594" s="14"/>
      <c r="C594" s="14"/>
      <c r="Z594" s="14"/>
      <c r="AA594" s="14"/>
      <c r="AB594" s="14"/>
      <c r="AC594" s="14"/>
      <c r="AD594" s="14"/>
      <c r="AE594" s="14"/>
      <c r="AF594" s="14"/>
      <c r="AG594" s="14"/>
    </row>
    <row r="595" spans="1:33" x14ac:dyDescent="0.35">
      <c r="A595" s="14"/>
      <c r="B595" s="14"/>
      <c r="C595" s="14"/>
      <c r="Z595" s="14"/>
      <c r="AA595" s="14"/>
      <c r="AB595" s="14"/>
      <c r="AC595" s="14"/>
      <c r="AD595" s="14"/>
      <c r="AE595" s="14"/>
      <c r="AF595" s="14"/>
      <c r="AG595" s="14"/>
    </row>
    <row r="596" spans="1:33" x14ac:dyDescent="0.35">
      <c r="A596" s="14"/>
      <c r="B596" s="14"/>
      <c r="C596" s="14"/>
      <c r="Z596" s="14"/>
      <c r="AA596" s="14"/>
      <c r="AB596" s="14"/>
      <c r="AC596" s="14"/>
      <c r="AD596" s="14"/>
      <c r="AE596" s="14"/>
      <c r="AF596" s="14"/>
      <c r="AG596" s="14"/>
    </row>
    <row r="597" spans="1:33" x14ac:dyDescent="0.35">
      <c r="A597" s="14"/>
      <c r="B597" s="14"/>
      <c r="C597" s="14"/>
      <c r="Z597" s="14"/>
      <c r="AA597" s="14"/>
      <c r="AB597" s="14"/>
      <c r="AC597" s="14"/>
      <c r="AD597" s="14"/>
      <c r="AE597" s="14"/>
      <c r="AF597" s="14"/>
      <c r="AG597" s="14"/>
    </row>
    <row r="598" spans="1:33" x14ac:dyDescent="0.35">
      <c r="A598" s="14"/>
      <c r="B598" s="14"/>
      <c r="C598" s="14"/>
      <c r="Z598" s="14"/>
      <c r="AA598" s="14"/>
      <c r="AB598" s="14"/>
      <c r="AC598" s="14"/>
      <c r="AD598" s="14"/>
      <c r="AE598" s="14"/>
      <c r="AF598" s="14"/>
      <c r="AG598" s="14"/>
    </row>
    <row r="599" spans="1:33" x14ac:dyDescent="0.35">
      <c r="A599" s="14"/>
      <c r="B599" s="14"/>
      <c r="C599" s="14"/>
      <c r="Z599" s="14"/>
      <c r="AA599" s="14"/>
      <c r="AB599" s="14"/>
      <c r="AC599" s="14"/>
      <c r="AD599" s="14"/>
      <c r="AE599" s="14"/>
      <c r="AF599" s="14"/>
      <c r="AG599" s="14"/>
    </row>
    <row r="600" spans="1:33" x14ac:dyDescent="0.35">
      <c r="A600" s="14"/>
      <c r="B600" s="14"/>
      <c r="C600" s="14"/>
      <c r="Z600" s="14"/>
      <c r="AA600" s="14"/>
      <c r="AB600" s="14"/>
      <c r="AC600" s="14"/>
      <c r="AD600" s="14"/>
      <c r="AE600" s="14"/>
      <c r="AF600" s="14"/>
      <c r="AG600" s="14"/>
    </row>
    <row r="601" spans="1:33" x14ac:dyDescent="0.35">
      <c r="A601" s="14"/>
      <c r="B601" s="14"/>
      <c r="C601" s="14"/>
      <c r="Z601" s="14"/>
      <c r="AA601" s="14"/>
      <c r="AB601" s="14"/>
      <c r="AC601" s="14"/>
      <c r="AD601" s="14"/>
      <c r="AE601" s="14"/>
      <c r="AF601" s="14"/>
      <c r="AG601" s="14"/>
    </row>
    <row r="602" spans="1:33" x14ac:dyDescent="0.35">
      <c r="A602" s="14"/>
      <c r="B602" s="14"/>
      <c r="C602" s="14"/>
      <c r="Z602" s="14"/>
      <c r="AA602" s="14"/>
      <c r="AB602" s="14"/>
      <c r="AC602" s="14"/>
      <c r="AD602" s="14"/>
      <c r="AE602" s="14"/>
      <c r="AF602" s="14"/>
      <c r="AG602" s="14"/>
    </row>
    <row r="603" spans="1:33" x14ac:dyDescent="0.35">
      <c r="A603" s="14"/>
      <c r="B603" s="14"/>
      <c r="C603" s="14"/>
      <c r="Z603" s="14"/>
      <c r="AA603" s="14"/>
      <c r="AB603" s="14"/>
      <c r="AC603" s="14"/>
      <c r="AD603" s="14"/>
      <c r="AE603" s="14"/>
      <c r="AF603" s="14"/>
      <c r="AG603" s="14"/>
    </row>
    <row r="604" spans="1:33" x14ac:dyDescent="0.35">
      <c r="A604" s="14"/>
      <c r="B604" s="14"/>
      <c r="C604" s="14"/>
      <c r="Z604" s="14"/>
      <c r="AA604" s="14"/>
      <c r="AB604" s="14"/>
      <c r="AC604" s="14"/>
      <c r="AD604" s="14"/>
      <c r="AE604" s="14"/>
      <c r="AF604" s="14"/>
      <c r="AG604" s="14"/>
    </row>
    <row r="605" spans="1:33" x14ac:dyDescent="0.35">
      <c r="A605" s="14"/>
      <c r="B605" s="14"/>
      <c r="C605" s="14"/>
      <c r="Z605" s="14"/>
      <c r="AA605" s="14"/>
      <c r="AB605" s="14"/>
      <c r="AC605" s="14"/>
      <c r="AD605" s="14"/>
      <c r="AE605" s="14"/>
      <c r="AF605" s="14"/>
      <c r="AG605" s="14"/>
    </row>
    <row r="606" spans="1:33" x14ac:dyDescent="0.35">
      <c r="A606" s="14"/>
      <c r="B606" s="14"/>
      <c r="C606" s="14"/>
      <c r="Z606" s="14"/>
      <c r="AA606" s="14"/>
      <c r="AB606" s="14"/>
      <c r="AC606" s="14"/>
      <c r="AD606" s="14"/>
      <c r="AE606" s="14"/>
      <c r="AF606" s="14"/>
      <c r="AG606" s="14"/>
    </row>
    <row r="607" spans="1:33" x14ac:dyDescent="0.35">
      <c r="A607" s="14"/>
      <c r="B607" s="14"/>
      <c r="C607" s="14"/>
      <c r="Z607" s="14"/>
      <c r="AA607" s="14"/>
      <c r="AB607" s="14"/>
      <c r="AC607" s="14"/>
      <c r="AD607" s="14"/>
      <c r="AE607" s="14"/>
      <c r="AF607" s="14"/>
      <c r="AG607" s="14"/>
    </row>
    <row r="608" spans="1:33" x14ac:dyDescent="0.35">
      <c r="A608" s="14"/>
      <c r="B608" s="14"/>
      <c r="C608" s="14"/>
      <c r="Z608" s="14"/>
      <c r="AA608" s="14"/>
      <c r="AB608" s="14"/>
      <c r="AC608" s="14"/>
      <c r="AD608" s="14"/>
      <c r="AE608" s="14"/>
      <c r="AF608" s="14"/>
      <c r="AG608" s="14"/>
    </row>
    <row r="609" spans="1:33" x14ac:dyDescent="0.35">
      <c r="A609" s="14"/>
      <c r="B609" s="14"/>
      <c r="C609" s="14"/>
      <c r="Z609" s="14"/>
      <c r="AA609" s="14"/>
      <c r="AB609" s="14"/>
      <c r="AC609" s="14"/>
      <c r="AD609" s="14"/>
      <c r="AE609" s="14"/>
      <c r="AF609" s="14"/>
      <c r="AG609" s="14"/>
    </row>
    <row r="610" spans="1:33" x14ac:dyDescent="0.35">
      <c r="A610" s="14"/>
      <c r="B610" s="14"/>
      <c r="C610" s="14"/>
      <c r="Z610" s="14"/>
      <c r="AA610" s="14"/>
      <c r="AB610" s="14"/>
      <c r="AC610" s="14"/>
      <c r="AD610" s="14"/>
      <c r="AE610" s="14"/>
      <c r="AF610" s="14"/>
      <c r="AG610" s="14"/>
    </row>
    <row r="611" spans="1:33" x14ac:dyDescent="0.35">
      <c r="A611" s="14"/>
      <c r="B611" s="14"/>
      <c r="C611" s="14"/>
      <c r="Z611" s="14"/>
      <c r="AA611" s="14"/>
      <c r="AB611" s="14"/>
      <c r="AC611" s="14"/>
      <c r="AD611" s="14"/>
      <c r="AE611" s="14"/>
      <c r="AF611" s="14"/>
      <c r="AG611" s="14"/>
    </row>
    <row r="612" spans="1:33" x14ac:dyDescent="0.35">
      <c r="A612" s="14"/>
      <c r="B612" s="14"/>
      <c r="C612" s="14"/>
      <c r="Z612" s="14"/>
      <c r="AA612" s="14"/>
      <c r="AB612" s="14"/>
      <c r="AC612" s="14"/>
      <c r="AD612" s="14"/>
      <c r="AE612" s="14"/>
      <c r="AF612" s="14"/>
      <c r="AG612" s="14"/>
    </row>
    <row r="613" spans="1:33" x14ac:dyDescent="0.35">
      <c r="A613" s="14"/>
      <c r="B613" s="14"/>
      <c r="C613" s="14"/>
      <c r="Z613" s="14"/>
      <c r="AA613" s="14"/>
      <c r="AB613" s="14"/>
      <c r="AC613" s="14"/>
      <c r="AD613" s="14"/>
      <c r="AE613" s="14"/>
      <c r="AF613" s="14"/>
      <c r="AG613" s="14"/>
    </row>
    <row r="614" spans="1:33" x14ac:dyDescent="0.35">
      <c r="A614" s="14"/>
      <c r="B614" s="14"/>
      <c r="C614" s="14"/>
      <c r="Z614" s="14"/>
      <c r="AA614" s="14"/>
      <c r="AB614" s="14"/>
      <c r="AC614" s="14"/>
      <c r="AD614" s="14"/>
      <c r="AE614" s="14"/>
      <c r="AF614" s="14"/>
      <c r="AG614" s="14"/>
    </row>
    <row r="615" spans="1:33" x14ac:dyDescent="0.35">
      <c r="A615" s="14"/>
      <c r="B615" s="14"/>
      <c r="C615" s="14"/>
      <c r="Z615" s="14"/>
      <c r="AA615" s="14"/>
      <c r="AB615" s="14"/>
      <c r="AC615" s="14"/>
      <c r="AD615" s="14"/>
      <c r="AE615" s="14"/>
      <c r="AF615" s="14"/>
      <c r="AG615" s="14"/>
    </row>
    <row r="616" spans="1:33" x14ac:dyDescent="0.35">
      <c r="A616" s="14"/>
      <c r="B616" s="14"/>
      <c r="C616" s="14"/>
      <c r="Z616" s="14"/>
      <c r="AA616" s="14"/>
      <c r="AB616" s="14"/>
      <c r="AC616" s="14"/>
      <c r="AD616" s="14"/>
      <c r="AE616" s="14"/>
      <c r="AF616" s="14"/>
      <c r="AG616" s="14"/>
    </row>
    <row r="617" spans="1:33" x14ac:dyDescent="0.35">
      <c r="A617" s="14"/>
      <c r="B617" s="14"/>
      <c r="C617" s="14"/>
      <c r="Z617" s="14"/>
      <c r="AA617" s="14"/>
      <c r="AB617" s="14"/>
      <c r="AC617" s="14"/>
      <c r="AD617" s="14"/>
      <c r="AE617" s="14"/>
      <c r="AF617" s="14"/>
      <c r="AG617" s="14"/>
    </row>
    <row r="618" spans="1:33" x14ac:dyDescent="0.35">
      <c r="A618" s="14"/>
      <c r="B618" s="14"/>
      <c r="C618" s="14"/>
      <c r="Z618" s="14"/>
      <c r="AA618" s="14"/>
      <c r="AB618" s="14"/>
      <c r="AC618" s="14"/>
      <c r="AD618" s="14"/>
      <c r="AE618" s="14"/>
      <c r="AF618" s="14"/>
      <c r="AG618" s="14"/>
    </row>
    <row r="619" spans="1:33" x14ac:dyDescent="0.35">
      <c r="A619" s="14"/>
      <c r="B619" s="14"/>
      <c r="C619" s="14"/>
      <c r="Z619" s="14"/>
      <c r="AA619" s="14"/>
      <c r="AB619" s="14"/>
      <c r="AC619" s="14"/>
      <c r="AD619" s="14"/>
      <c r="AE619" s="14"/>
      <c r="AF619" s="14"/>
      <c r="AG619" s="14"/>
    </row>
    <row r="620" spans="1:33" x14ac:dyDescent="0.35">
      <c r="A620" s="14"/>
      <c r="B620" s="14"/>
      <c r="C620" s="14"/>
      <c r="Z620" s="14"/>
      <c r="AA620" s="14"/>
      <c r="AB620" s="14"/>
      <c r="AC620" s="14"/>
      <c r="AD620" s="14"/>
      <c r="AE620" s="14"/>
      <c r="AF620" s="14"/>
      <c r="AG620" s="14"/>
    </row>
    <row r="621" spans="1:33" x14ac:dyDescent="0.35">
      <c r="A621" s="14"/>
      <c r="B621" s="14"/>
      <c r="C621" s="14"/>
      <c r="Z621" s="14"/>
      <c r="AA621" s="14"/>
      <c r="AB621" s="14"/>
      <c r="AC621" s="14"/>
      <c r="AD621" s="14"/>
      <c r="AE621" s="14"/>
      <c r="AF621" s="14"/>
      <c r="AG621" s="14"/>
    </row>
    <row r="622" spans="1:33" x14ac:dyDescent="0.35">
      <c r="A622" s="14"/>
      <c r="B622" s="14"/>
      <c r="C622" s="14"/>
      <c r="Z622" s="14"/>
      <c r="AA622" s="14"/>
      <c r="AB622" s="14"/>
      <c r="AC622" s="14"/>
      <c r="AD622" s="14"/>
      <c r="AE622" s="14"/>
      <c r="AF622" s="14"/>
      <c r="AG622" s="14"/>
    </row>
    <row r="623" spans="1:33" x14ac:dyDescent="0.35">
      <c r="A623" s="14"/>
      <c r="B623" s="14"/>
      <c r="C623" s="14"/>
      <c r="Z623" s="14"/>
      <c r="AA623" s="14"/>
      <c r="AB623" s="14"/>
      <c r="AC623" s="14"/>
      <c r="AD623" s="14"/>
      <c r="AE623" s="14"/>
      <c r="AF623" s="14"/>
      <c r="AG623" s="14"/>
    </row>
    <row r="624" spans="1:33" x14ac:dyDescent="0.35">
      <c r="A624" s="14"/>
      <c r="B624" s="14"/>
      <c r="C624" s="14"/>
      <c r="Z624" s="14"/>
      <c r="AA624" s="14"/>
      <c r="AB624" s="14"/>
      <c r="AC624" s="14"/>
      <c r="AD624" s="14"/>
      <c r="AE624" s="14"/>
      <c r="AF624" s="14"/>
      <c r="AG624" s="14"/>
    </row>
    <row r="625" spans="1:33" x14ac:dyDescent="0.35">
      <c r="A625" s="14"/>
      <c r="B625" s="14"/>
      <c r="C625" s="14"/>
      <c r="Z625" s="14"/>
      <c r="AA625" s="14"/>
      <c r="AB625" s="14"/>
      <c r="AC625" s="14"/>
      <c r="AD625" s="14"/>
      <c r="AE625" s="14"/>
      <c r="AF625" s="14"/>
      <c r="AG625" s="14"/>
    </row>
    <row r="626" spans="1:33" x14ac:dyDescent="0.35">
      <c r="A626" s="14"/>
      <c r="B626" s="14"/>
      <c r="C626" s="14"/>
      <c r="Z626" s="14"/>
      <c r="AA626" s="14"/>
      <c r="AB626" s="14"/>
      <c r="AC626" s="14"/>
      <c r="AD626" s="14"/>
      <c r="AE626" s="14"/>
      <c r="AF626" s="14"/>
      <c r="AG626" s="14"/>
    </row>
    <row r="627" spans="1:33" x14ac:dyDescent="0.35">
      <c r="A627" s="14"/>
      <c r="B627" s="14"/>
      <c r="C627" s="14"/>
      <c r="Z627" s="14"/>
      <c r="AA627" s="14"/>
      <c r="AB627" s="14"/>
      <c r="AC627" s="14"/>
      <c r="AD627" s="14"/>
      <c r="AE627" s="14"/>
      <c r="AF627" s="14"/>
      <c r="AG627" s="14"/>
    </row>
    <row r="628" spans="1:33" x14ac:dyDescent="0.35">
      <c r="A628" s="14"/>
      <c r="B628" s="14"/>
      <c r="C628" s="14"/>
      <c r="Z628" s="14"/>
      <c r="AA628" s="14"/>
      <c r="AB628" s="14"/>
      <c r="AC628" s="14"/>
      <c r="AD628" s="14"/>
      <c r="AE628" s="14"/>
      <c r="AF628" s="14"/>
      <c r="AG628" s="14"/>
    </row>
    <row r="629" spans="1:33" x14ac:dyDescent="0.35">
      <c r="A629" s="14"/>
      <c r="B629" s="14"/>
      <c r="C629" s="14"/>
      <c r="Z629" s="14"/>
      <c r="AA629" s="14"/>
      <c r="AB629" s="14"/>
      <c r="AC629" s="14"/>
      <c r="AD629" s="14"/>
      <c r="AE629" s="14"/>
      <c r="AF629" s="14"/>
      <c r="AG629" s="14"/>
    </row>
    <row r="630" spans="1:33" x14ac:dyDescent="0.35">
      <c r="A630" s="14"/>
      <c r="B630" s="14"/>
      <c r="C630" s="14"/>
      <c r="Z630" s="14"/>
      <c r="AA630" s="14"/>
      <c r="AB630" s="14"/>
      <c r="AC630" s="14"/>
      <c r="AD630" s="14"/>
      <c r="AE630" s="14"/>
      <c r="AF630" s="14"/>
      <c r="AG630" s="14"/>
    </row>
    <row r="631" spans="1:33" x14ac:dyDescent="0.35">
      <c r="A631" s="14"/>
      <c r="B631" s="14"/>
      <c r="C631" s="14"/>
      <c r="Z631" s="14"/>
      <c r="AA631" s="14"/>
      <c r="AB631" s="14"/>
      <c r="AC631" s="14"/>
      <c r="AD631" s="14"/>
      <c r="AE631" s="14"/>
      <c r="AF631" s="14"/>
      <c r="AG631" s="14"/>
    </row>
    <row r="632" spans="1:33" x14ac:dyDescent="0.35">
      <c r="A632" s="14"/>
      <c r="B632" s="14"/>
      <c r="C632" s="14"/>
      <c r="Z632" s="14"/>
      <c r="AA632" s="14"/>
      <c r="AB632" s="14"/>
      <c r="AC632" s="14"/>
      <c r="AD632" s="14"/>
      <c r="AE632" s="14"/>
      <c r="AF632" s="14"/>
      <c r="AG632" s="14"/>
    </row>
    <row r="633" spans="1:33" x14ac:dyDescent="0.35">
      <c r="A633" s="14"/>
      <c r="B633" s="14"/>
      <c r="C633" s="14"/>
      <c r="Z633" s="14"/>
      <c r="AA633" s="14"/>
      <c r="AB633" s="14"/>
      <c r="AC633" s="14"/>
      <c r="AD633" s="14"/>
      <c r="AE633" s="14"/>
      <c r="AF633" s="14"/>
      <c r="AG633" s="14"/>
    </row>
    <row r="634" spans="1:33" x14ac:dyDescent="0.35">
      <c r="A634" s="14"/>
      <c r="B634" s="14"/>
      <c r="C634" s="14"/>
      <c r="Z634" s="14"/>
      <c r="AA634" s="14"/>
      <c r="AB634" s="14"/>
      <c r="AC634" s="14"/>
      <c r="AD634" s="14"/>
      <c r="AE634" s="14"/>
      <c r="AF634" s="14"/>
      <c r="AG634" s="14"/>
    </row>
    <row r="635" spans="1:33" x14ac:dyDescent="0.35">
      <c r="A635" s="14"/>
      <c r="B635" s="14"/>
      <c r="C635" s="14"/>
      <c r="Z635" s="14"/>
      <c r="AA635" s="14"/>
      <c r="AB635" s="14"/>
      <c r="AC635" s="14"/>
      <c r="AD635" s="14"/>
      <c r="AE635" s="14"/>
      <c r="AF635" s="14"/>
      <c r="AG635" s="14"/>
    </row>
    <row r="636" spans="1:33" x14ac:dyDescent="0.35">
      <c r="A636" s="14"/>
      <c r="B636" s="14"/>
      <c r="C636" s="14"/>
      <c r="Z636" s="14"/>
      <c r="AA636" s="14"/>
      <c r="AB636" s="14"/>
      <c r="AC636" s="14"/>
      <c r="AD636" s="14"/>
      <c r="AE636" s="14"/>
      <c r="AF636" s="14"/>
      <c r="AG636" s="14"/>
    </row>
    <row r="637" spans="1:33" x14ac:dyDescent="0.35">
      <c r="A637" s="14"/>
      <c r="B637" s="14"/>
      <c r="C637" s="14"/>
      <c r="Z637" s="14"/>
      <c r="AA637" s="14"/>
      <c r="AB637" s="14"/>
      <c r="AC637" s="14"/>
      <c r="AD637" s="14"/>
      <c r="AE637" s="14"/>
      <c r="AF637" s="14"/>
      <c r="AG637" s="14"/>
    </row>
    <row r="638" spans="1:33" x14ac:dyDescent="0.35">
      <c r="A638" s="14"/>
      <c r="B638" s="14"/>
      <c r="C638" s="14"/>
      <c r="Z638" s="14"/>
      <c r="AA638" s="14"/>
      <c r="AB638" s="14"/>
      <c r="AC638" s="14"/>
      <c r="AD638" s="14"/>
      <c r="AE638" s="14"/>
      <c r="AF638" s="14"/>
      <c r="AG638" s="14"/>
    </row>
    <row r="639" spans="1:33" x14ac:dyDescent="0.35">
      <c r="A639" s="14"/>
      <c r="B639" s="14"/>
      <c r="C639" s="14"/>
      <c r="Z639" s="14"/>
      <c r="AA639" s="14"/>
      <c r="AB639" s="14"/>
      <c r="AC639" s="14"/>
      <c r="AD639" s="14"/>
      <c r="AE639" s="14"/>
      <c r="AF639" s="14"/>
      <c r="AG639" s="14"/>
    </row>
    <row r="640" spans="1:33" x14ac:dyDescent="0.35">
      <c r="A640" s="14"/>
      <c r="B640" s="14"/>
      <c r="C640" s="14"/>
      <c r="Z640" s="14"/>
      <c r="AA640" s="14"/>
      <c r="AB640" s="14"/>
      <c r="AC640" s="14"/>
      <c r="AD640" s="14"/>
      <c r="AE640" s="14"/>
      <c r="AF640" s="14"/>
      <c r="AG640" s="14"/>
    </row>
    <row r="641" spans="1:33" x14ac:dyDescent="0.35">
      <c r="A641" s="14"/>
      <c r="B641" s="14"/>
      <c r="C641" s="14"/>
      <c r="Z641" s="14"/>
      <c r="AA641" s="14"/>
      <c r="AB641" s="14"/>
      <c r="AC641" s="14"/>
      <c r="AD641" s="14"/>
      <c r="AE641" s="14"/>
      <c r="AF641" s="14"/>
      <c r="AG641" s="14"/>
    </row>
    <row r="642" spans="1:33" x14ac:dyDescent="0.35">
      <c r="A642" s="14"/>
      <c r="B642" s="14"/>
      <c r="C642" s="14"/>
      <c r="Z642" s="14"/>
      <c r="AA642" s="14"/>
      <c r="AB642" s="14"/>
      <c r="AC642" s="14"/>
      <c r="AD642" s="14"/>
      <c r="AE642" s="14"/>
      <c r="AF642" s="14"/>
      <c r="AG642" s="14"/>
    </row>
    <row r="643" spans="1:33" x14ac:dyDescent="0.35">
      <c r="A643" s="14"/>
      <c r="B643" s="14"/>
      <c r="C643" s="14"/>
      <c r="Z643" s="14"/>
      <c r="AA643" s="14"/>
      <c r="AB643" s="14"/>
      <c r="AC643" s="14"/>
      <c r="AD643" s="14"/>
      <c r="AE643" s="14"/>
      <c r="AF643" s="14"/>
      <c r="AG643" s="14"/>
    </row>
    <row r="644" spans="1:33" x14ac:dyDescent="0.35">
      <c r="A644" s="14"/>
      <c r="B644" s="14"/>
      <c r="C644" s="14"/>
      <c r="Z644" s="14"/>
      <c r="AA644" s="14"/>
      <c r="AB644" s="14"/>
      <c r="AC644" s="14"/>
      <c r="AD644" s="14"/>
      <c r="AE644" s="14"/>
      <c r="AF644" s="14"/>
      <c r="AG644" s="14"/>
    </row>
    <row r="645" spans="1:33" x14ac:dyDescent="0.35">
      <c r="A645" s="14"/>
      <c r="B645" s="14"/>
      <c r="C645" s="14"/>
      <c r="Z645" s="14"/>
      <c r="AA645" s="14"/>
      <c r="AB645" s="14"/>
      <c r="AC645" s="14"/>
      <c r="AD645" s="14"/>
      <c r="AE645" s="14"/>
      <c r="AF645" s="14"/>
      <c r="AG645" s="14"/>
    </row>
    <row r="646" spans="1:33" x14ac:dyDescent="0.35">
      <c r="A646" s="14"/>
      <c r="B646" s="14"/>
      <c r="C646" s="14"/>
      <c r="Z646" s="14"/>
      <c r="AA646" s="14"/>
      <c r="AB646" s="14"/>
      <c r="AC646" s="14"/>
      <c r="AD646" s="14"/>
      <c r="AE646" s="14"/>
      <c r="AF646" s="14"/>
      <c r="AG646" s="14"/>
    </row>
    <row r="647" spans="1:33" x14ac:dyDescent="0.35">
      <c r="A647" s="14"/>
      <c r="B647" s="14"/>
      <c r="C647" s="14"/>
      <c r="Z647" s="14"/>
      <c r="AA647" s="14"/>
      <c r="AB647" s="14"/>
      <c r="AC647" s="14"/>
      <c r="AD647" s="14"/>
      <c r="AE647" s="14"/>
      <c r="AF647" s="14"/>
      <c r="AG647" s="14"/>
    </row>
    <row r="648" spans="1:33" x14ac:dyDescent="0.35">
      <c r="A648" s="14"/>
      <c r="B648" s="14"/>
      <c r="C648" s="14"/>
      <c r="Z648" s="14"/>
      <c r="AA648" s="14"/>
      <c r="AB648" s="14"/>
      <c r="AC648" s="14"/>
      <c r="AD648" s="14"/>
      <c r="AE648" s="14"/>
      <c r="AF648" s="14"/>
      <c r="AG648" s="14"/>
    </row>
    <row r="649" spans="1:33" x14ac:dyDescent="0.35">
      <c r="A649" s="14"/>
      <c r="B649" s="14"/>
      <c r="C649" s="14"/>
      <c r="Z649" s="14"/>
      <c r="AA649" s="14"/>
      <c r="AB649" s="14"/>
      <c r="AC649" s="14"/>
      <c r="AD649" s="14"/>
      <c r="AE649" s="14"/>
      <c r="AF649" s="14"/>
      <c r="AG649" s="14"/>
    </row>
    <row r="650" spans="1:33" x14ac:dyDescent="0.35">
      <c r="A650" s="14"/>
      <c r="B650" s="14"/>
      <c r="C650" s="14"/>
      <c r="Z650" s="14"/>
      <c r="AA650" s="14"/>
      <c r="AB650" s="14"/>
      <c r="AC650" s="14"/>
      <c r="AD650" s="14"/>
      <c r="AE650" s="14"/>
      <c r="AF650" s="14"/>
      <c r="AG650" s="14"/>
    </row>
    <row r="651" spans="1:33" x14ac:dyDescent="0.35">
      <c r="A651" s="14"/>
      <c r="B651" s="14"/>
      <c r="C651" s="14"/>
      <c r="Z651" s="14"/>
      <c r="AA651" s="14"/>
      <c r="AB651" s="14"/>
      <c r="AC651" s="14"/>
      <c r="AD651" s="14"/>
      <c r="AE651" s="14"/>
      <c r="AF651" s="14"/>
      <c r="AG651" s="14"/>
    </row>
    <row r="652" spans="1:33" x14ac:dyDescent="0.35">
      <c r="A652" s="14"/>
      <c r="B652" s="14"/>
      <c r="C652" s="14"/>
      <c r="Z652" s="14"/>
      <c r="AA652" s="14"/>
      <c r="AB652" s="14"/>
      <c r="AC652" s="14"/>
      <c r="AD652" s="14"/>
      <c r="AE652" s="14"/>
      <c r="AF652" s="14"/>
      <c r="AG652" s="14"/>
    </row>
    <row r="653" spans="1:33" x14ac:dyDescent="0.35">
      <c r="A653" s="14"/>
      <c r="B653" s="14"/>
      <c r="C653" s="14"/>
      <c r="Z653" s="14"/>
      <c r="AA653" s="14"/>
      <c r="AB653" s="14"/>
      <c r="AC653" s="14"/>
      <c r="AD653" s="14"/>
      <c r="AE653" s="14"/>
      <c r="AF653" s="14"/>
      <c r="AG653" s="14"/>
    </row>
    <row r="654" spans="1:33" x14ac:dyDescent="0.35">
      <c r="A654" s="14"/>
      <c r="B654" s="14"/>
      <c r="C654" s="14"/>
      <c r="Z654" s="14"/>
      <c r="AA654" s="14"/>
      <c r="AB654" s="14"/>
      <c r="AC654" s="14"/>
      <c r="AD654" s="14"/>
      <c r="AE654" s="14"/>
      <c r="AF654" s="14"/>
      <c r="AG654" s="14"/>
    </row>
    <row r="655" spans="1:33" x14ac:dyDescent="0.35">
      <c r="A655" s="14"/>
      <c r="B655" s="14"/>
      <c r="C655" s="14"/>
      <c r="Z655" s="14"/>
      <c r="AA655" s="14"/>
      <c r="AB655" s="14"/>
      <c r="AC655" s="14"/>
      <c r="AD655" s="14"/>
      <c r="AE655" s="14"/>
      <c r="AF655" s="14"/>
      <c r="AG655" s="14"/>
    </row>
    <row r="656" spans="1:33" x14ac:dyDescent="0.35">
      <c r="A656" s="14"/>
      <c r="B656" s="14"/>
      <c r="C656" s="14"/>
      <c r="Z656" s="14"/>
      <c r="AA656" s="14"/>
      <c r="AB656" s="14"/>
      <c r="AC656" s="14"/>
      <c r="AD656" s="14"/>
      <c r="AE656" s="14"/>
      <c r="AF656" s="14"/>
      <c r="AG656" s="14"/>
    </row>
    <row r="657" spans="1:33" x14ac:dyDescent="0.35">
      <c r="A657" s="14"/>
      <c r="B657" s="14"/>
      <c r="C657" s="14"/>
      <c r="Z657" s="14"/>
      <c r="AA657" s="14"/>
      <c r="AB657" s="14"/>
      <c r="AC657" s="14"/>
      <c r="AD657" s="14"/>
      <c r="AE657" s="14"/>
      <c r="AF657" s="14"/>
      <c r="AG657" s="14"/>
    </row>
    <row r="658" spans="1:33" x14ac:dyDescent="0.35">
      <c r="A658" s="14"/>
      <c r="B658" s="14"/>
      <c r="C658" s="14"/>
      <c r="Z658" s="14"/>
      <c r="AA658" s="14"/>
      <c r="AB658" s="14"/>
      <c r="AC658" s="14"/>
      <c r="AD658" s="14"/>
      <c r="AE658" s="14"/>
      <c r="AF658" s="14"/>
      <c r="AG658" s="14"/>
    </row>
    <row r="659" spans="1:33" x14ac:dyDescent="0.35">
      <c r="A659" s="14"/>
      <c r="B659" s="14"/>
      <c r="C659" s="14"/>
      <c r="Z659" s="14"/>
      <c r="AA659" s="14"/>
      <c r="AB659" s="14"/>
      <c r="AC659" s="14"/>
      <c r="AD659" s="14"/>
      <c r="AE659" s="14"/>
      <c r="AF659" s="14"/>
      <c r="AG659" s="14"/>
    </row>
    <row r="660" spans="1:33" x14ac:dyDescent="0.35">
      <c r="A660" s="14"/>
      <c r="B660" s="14"/>
      <c r="C660" s="14"/>
      <c r="Z660" s="14"/>
      <c r="AA660" s="14"/>
      <c r="AB660" s="14"/>
      <c r="AC660" s="14"/>
      <c r="AD660" s="14"/>
      <c r="AE660" s="14"/>
      <c r="AF660" s="14"/>
      <c r="AG660" s="14"/>
    </row>
    <row r="661" spans="1:33" x14ac:dyDescent="0.35">
      <c r="A661" s="14"/>
      <c r="B661" s="14"/>
      <c r="C661" s="14"/>
      <c r="Z661" s="14"/>
      <c r="AA661" s="14"/>
      <c r="AB661" s="14"/>
      <c r="AC661" s="14"/>
      <c r="AD661" s="14"/>
      <c r="AE661" s="14"/>
      <c r="AF661" s="14"/>
      <c r="AG661" s="14"/>
    </row>
    <row r="662" spans="1:33" x14ac:dyDescent="0.35">
      <c r="A662" s="14"/>
      <c r="B662" s="14"/>
      <c r="C662" s="14"/>
      <c r="Z662" s="14"/>
      <c r="AA662" s="14"/>
      <c r="AB662" s="14"/>
      <c r="AC662" s="14"/>
      <c r="AD662" s="14"/>
      <c r="AE662" s="14"/>
      <c r="AF662" s="14"/>
      <c r="AG662" s="14"/>
    </row>
    <row r="663" spans="1:33" x14ac:dyDescent="0.35">
      <c r="A663" s="14"/>
      <c r="B663" s="14"/>
      <c r="C663" s="14"/>
      <c r="Z663" s="14"/>
      <c r="AA663" s="14"/>
      <c r="AB663" s="14"/>
      <c r="AC663" s="14"/>
      <c r="AD663" s="14"/>
      <c r="AE663" s="14"/>
      <c r="AF663" s="14"/>
      <c r="AG663" s="14"/>
    </row>
    <row r="664" spans="1:33" x14ac:dyDescent="0.35">
      <c r="A664" s="14"/>
      <c r="B664" s="14"/>
      <c r="C664" s="14"/>
      <c r="Z664" s="14"/>
      <c r="AA664" s="14"/>
      <c r="AB664" s="14"/>
      <c r="AC664" s="14"/>
      <c r="AD664" s="14"/>
      <c r="AE664" s="14"/>
      <c r="AF664" s="14"/>
      <c r="AG664" s="14"/>
    </row>
    <row r="665" spans="1:33" x14ac:dyDescent="0.35">
      <c r="A665" s="14"/>
      <c r="B665" s="14"/>
      <c r="C665" s="14"/>
      <c r="Z665" s="14"/>
      <c r="AA665" s="14"/>
      <c r="AB665" s="14"/>
      <c r="AC665" s="14"/>
      <c r="AD665" s="14"/>
      <c r="AE665" s="14"/>
      <c r="AF665" s="14"/>
      <c r="AG665" s="14"/>
    </row>
    <row r="666" spans="1:33" x14ac:dyDescent="0.35">
      <c r="A666" s="14"/>
      <c r="B666" s="14"/>
      <c r="C666" s="14"/>
      <c r="Z666" s="14"/>
      <c r="AA666" s="14"/>
      <c r="AB666" s="14"/>
      <c r="AC666" s="14"/>
      <c r="AD666" s="14"/>
      <c r="AE666" s="14"/>
      <c r="AF666" s="14"/>
      <c r="AG666" s="14"/>
    </row>
    <row r="667" spans="1:33" x14ac:dyDescent="0.35">
      <c r="A667" s="14"/>
      <c r="B667" s="14"/>
      <c r="C667" s="14"/>
      <c r="Z667" s="14"/>
      <c r="AA667" s="14"/>
      <c r="AB667" s="14"/>
      <c r="AC667" s="14"/>
      <c r="AD667" s="14"/>
      <c r="AE667" s="14"/>
      <c r="AF667" s="14"/>
      <c r="AG667" s="14"/>
    </row>
    <row r="668" spans="1:33" x14ac:dyDescent="0.35">
      <c r="A668" s="14"/>
      <c r="B668" s="14"/>
      <c r="C668" s="14"/>
      <c r="Z668" s="14"/>
      <c r="AA668" s="14"/>
      <c r="AB668" s="14"/>
      <c r="AC668" s="14"/>
      <c r="AD668" s="14"/>
      <c r="AE668" s="14"/>
      <c r="AF668" s="14"/>
      <c r="AG668" s="14"/>
    </row>
    <row r="669" spans="1:33" x14ac:dyDescent="0.35">
      <c r="A669" s="14"/>
      <c r="B669" s="14"/>
      <c r="C669" s="14"/>
      <c r="Z669" s="14"/>
      <c r="AA669" s="14"/>
      <c r="AB669" s="14"/>
      <c r="AC669" s="14"/>
      <c r="AD669" s="14"/>
      <c r="AE669" s="14"/>
      <c r="AF669" s="14"/>
      <c r="AG669" s="14"/>
    </row>
    <row r="670" spans="1:33" x14ac:dyDescent="0.35">
      <c r="A670" s="14"/>
      <c r="B670" s="14"/>
      <c r="C670" s="14"/>
      <c r="Z670" s="14"/>
      <c r="AA670" s="14"/>
      <c r="AB670" s="14"/>
      <c r="AC670" s="14"/>
      <c r="AD670" s="14"/>
      <c r="AE670" s="14"/>
      <c r="AF670" s="14"/>
      <c r="AG670" s="14"/>
    </row>
    <row r="671" spans="1:33" x14ac:dyDescent="0.35">
      <c r="A671" s="14"/>
      <c r="B671" s="14"/>
      <c r="C671" s="14"/>
      <c r="Z671" s="14"/>
      <c r="AA671" s="14"/>
      <c r="AB671" s="14"/>
      <c r="AC671" s="14"/>
      <c r="AD671" s="14"/>
      <c r="AE671" s="14"/>
      <c r="AF671" s="14"/>
      <c r="AG671" s="14"/>
    </row>
    <row r="672" spans="1:33" x14ac:dyDescent="0.35">
      <c r="A672" s="14"/>
      <c r="B672" s="14"/>
      <c r="C672" s="14"/>
      <c r="Z672" s="14"/>
      <c r="AA672" s="14"/>
      <c r="AB672" s="14"/>
      <c r="AC672" s="14"/>
      <c r="AD672" s="14"/>
      <c r="AE672" s="14"/>
      <c r="AF672" s="14"/>
      <c r="AG672" s="14"/>
    </row>
    <row r="673" spans="1:33" x14ac:dyDescent="0.35">
      <c r="A673" s="14"/>
      <c r="B673" s="14"/>
      <c r="C673" s="14"/>
      <c r="Z673" s="14"/>
      <c r="AA673" s="14"/>
      <c r="AB673" s="14"/>
      <c r="AC673" s="14"/>
      <c r="AD673" s="14"/>
      <c r="AE673" s="14"/>
      <c r="AF673" s="14"/>
      <c r="AG673" s="14"/>
    </row>
    <row r="674" spans="1:33" x14ac:dyDescent="0.35">
      <c r="A674" s="14"/>
      <c r="B674" s="14"/>
      <c r="C674" s="14"/>
      <c r="Z674" s="14"/>
      <c r="AA674" s="14"/>
      <c r="AB674" s="14"/>
      <c r="AC674" s="14"/>
      <c r="AD674" s="14"/>
      <c r="AE674" s="14"/>
      <c r="AF674" s="14"/>
      <c r="AG674" s="14"/>
    </row>
    <row r="675" spans="1:33" x14ac:dyDescent="0.35">
      <c r="A675" s="14"/>
      <c r="B675" s="14"/>
      <c r="C675" s="14"/>
      <c r="Z675" s="14"/>
      <c r="AA675" s="14"/>
      <c r="AB675" s="14"/>
      <c r="AC675" s="14"/>
      <c r="AD675" s="14"/>
      <c r="AE675" s="14"/>
      <c r="AF675" s="14"/>
      <c r="AG675" s="14"/>
    </row>
    <row r="676" spans="1:33" x14ac:dyDescent="0.35">
      <c r="A676" s="14"/>
      <c r="B676" s="14"/>
      <c r="C676" s="14"/>
      <c r="Z676" s="14"/>
      <c r="AA676" s="14"/>
      <c r="AB676" s="14"/>
      <c r="AC676" s="14"/>
      <c r="AD676" s="14"/>
      <c r="AE676" s="14"/>
      <c r="AF676" s="14"/>
      <c r="AG676" s="14"/>
    </row>
    <row r="677" spans="1:33" x14ac:dyDescent="0.35">
      <c r="A677" s="14"/>
      <c r="B677" s="14"/>
      <c r="C677" s="14"/>
      <c r="Z677" s="14"/>
      <c r="AA677" s="14"/>
      <c r="AB677" s="14"/>
      <c r="AC677" s="14"/>
      <c r="AD677" s="14"/>
      <c r="AE677" s="14"/>
      <c r="AF677" s="14"/>
      <c r="AG677" s="14"/>
    </row>
    <row r="678" spans="1:33" x14ac:dyDescent="0.35">
      <c r="A678" s="14"/>
      <c r="B678" s="14"/>
      <c r="C678" s="14"/>
      <c r="Z678" s="14"/>
      <c r="AA678" s="14"/>
      <c r="AB678" s="14"/>
      <c r="AC678" s="14"/>
      <c r="AD678" s="14"/>
      <c r="AE678" s="14"/>
      <c r="AF678" s="14"/>
      <c r="AG678" s="14"/>
    </row>
    <row r="679" spans="1:33" x14ac:dyDescent="0.35">
      <c r="A679" s="14"/>
      <c r="B679" s="14"/>
      <c r="C679" s="14"/>
      <c r="Z679" s="14"/>
      <c r="AA679" s="14"/>
      <c r="AB679" s="14"/>
      <c r="AC679" s="14"/>
      <c r="AD679" s="14"/>
      <c r="AE679" s="14"/>
      <c r="AF679" s="14"/>
      <c r="AG679" s="14"/>
    </row>
    <row r="680" spans="1:33" x14ac:dyDescent="0.35">
      <c r="A680" s="14"/>
      <c r="B680" s="14"/>
      <c r="C680" s="14"/>
      <c r="Z680" s="14"/>
      <c r="AA680" s="14"/>
      <c r="AB680" s="14"/>
      <c r="AC680" s="14"/>
      <c r="AD680" s="14"/>
      <c r="AE680" s="14"/>
      <c r="AF680" s="14"/>
      <c r="AG680" s="14"/>
    </row>
    <row r="681" spans="1:33" x14ac:dyDescent="0.35">
      <c r="A681" s="14"/>
      <c r="B681" s="14"/>
      <c r="C681" s="14"/>
      <c r="Z681" s="14"/>
      <c r="AA681" s="14"/>
      <c r="AB681" s="14"/>
      <c r="AC681" s="14"/>
      <c r="AD681" s="14"/>
      <c r="AE681" s="14"/>
      <c r="AF681" s="14"/>
      <c r="AG681" s="14"/>
    </row>
    <row r="682" spans="1:33" x14ac:dyDescent="0.35">
      <c r="A682" s="14"/>
      <c r="B682" s="14"/>
      <c r="C682" s="14"/>
      <c r="Z682" s="14"/>
      <c r="AA682" s="14"/>
      <c r="AB682" s="14"/>
      <c r="AC682" s="14"/>
      <c r="AD682" s="14"/>
      <c r="AE682" s="14"/>
      <c r="AF682" s="14"/>
      <c r="AG682" s="14"/>
    </row>
    <row r="683" spans="1:33" x14ac:dyDescent="0.35">
      <c r="A683" s="14"/>
      <c r="B683" s="14"/>
      <c r="C683" s="14"/>
      <c r="Z683" s="14"/>
      <c r="AA683" s="14"/>
      <c r="AB683" s="14"/>
      <c r="AC683" s="14"/>
      <c r="AD683" s="14"/>
      <c r="AE683" s="14"/>
      <c r="AF683" s="14"/>
      <c r="AG683" s="14"/>
    </row>
    <row r="684" spans="1:33" x14ac:dyDescent="0.35">
      <c r="A684" s="14"/>
      <c r="B684" s="14"/>
      <c r="C684" s="14"/>
      <c r="Z684" s="14"/>
      <c r="AA684" s="14"/>
      <c r="AB684" s="14"/>
      <c r="AC684" s="14"/>
      <c r="AD684" s="14"/>
      <c r="AE684" s="14"/>
      <c r="AF684" s="14"/>
      <c r="AG684" s="14"/>
    </row>
    <row r="685" spans="1:33" x14ac:dyDescent="0.35">
      <c r="A685" s="14"/>
      <c r="B685" s="14"/>
      <c r="C685" s="14"/>
      <c r="Z685" s="14"/>
      <c r="AA685" s="14"/>
      <c r="AB685" s="14"/>
      <c r="AC685" s="14"/>
      <c r="AD685" s="14"/>
      <c r="AE685" s="14"/>
      <c r="AF685" s="14"/>
      <c r="AG685" s="14"/>
    </row>
    <row r="686" spans="1:33" x14ac:dyDescent="0.35">
      <c r="A686" s="14"/>
      <c r="B686" s="14"/>
      <c r="C686" s="14"/>
      <c r="Z686" s="14"/>
      <c r="AA686" s="14"/>
      <c r="AB686" s="14"/>
      <c r="AC686" s="14"/>
      <c r="AD686" s="14"/>
      <c r="AE686" s="14"/>
      <c r="AF686" s="14"/>
      <c r="AG686" s="14"/>
    </row>
    <row r="687" spans="1:33" x14ac:dyDescent="0.35">
      <c r="A687" s="14"/>
      <c r="B687" s="14"/>
      <c r="C687" s="14"/>
      <c r="Z687" s="14"/>
      <c r="AA687" s="14"/>
      <c r="AB687" s="14"/>
      <c r="AC687" s="14"/>
      <c r="AD687" s="14"/>
      <c r="AE687" s="14"/>
      <c r="AF687" s="14"/>
      <c r="AG687" s="14"/>
    </row>
    <row r="688" spans="1:33" x14ac:dyDescent="0.35">
      <c r="A688" s="14"/>
      <c r="B688" s="14"/>
      <c r="C688" s="14"/>
      <c r="Z688" s="14"/>
      <c r="AA688" s="14"/>
      <c r="AB688" s="14"/>
      <c r="AC688" s="14"/>
      <c r="AD688" s="14"/>
      <c r="AE688" s="14"/>
      <c r="AF688" s="14"/>
      <c r="AG688" s="14"/>
    </row>
    <row r="689" spans="1:33" x14ac:dyDescent="0.35">
      <c r="A689" s="14"/>
      <c r="B689" s="14"/>
      <c r="C689" s="14"/>
      <c r="Z689" s="14"/>
      <c r="AA689" s="14"/>
      <c r="AB689" s="14"/>
      <c r="AC689" s="14"/>
      <c r="AD689" s="14"/>
      <c r="AE689" s="14"/>
      <c r="AF689" s="14"/>
      <c r="AG689" s="14"/>
    </row>
    <row r="690" spans="1:33" x14ac:dyDescent="0.35">
      <c r="A690" s="14"/>
      <c r="B690" s="14"/>
      <c r="C690" s="14"/>
      <c r="Z690" s="14"/>
      <c r="AA690" s="14"/>
      <c r="AB690" s="14"/>
      <c r="AC690" s="14"/>
      <c r="AD690" s="14"/>
      <c r="AE690" s="14"/>
      <c r="AF690" s="14"/>
      <c r="AG690" s="14"/>
    </row>
    <row r="691" spans="1:33" x14ac:dyDescent="0.35">
      <c r="A691" s="14"/>
      <c r="B691" s="14"/>
      <c r="C691" s="14"/>
      <c r="Z691" s="14"/>
      <c r="AA691" s="14"/>
      <c r="AB691" s="14"/>
      <c r="AC691" s="14"/>
      <c r="AD691" s="14"/>
      <c r="AE691" s="14"/>
      <c r="AF691" s="14"/>
      <c r="AG691" s="14"/>
    </row>
    <row r="692" spans="1:33" x14ac:dyDescent="0.35">
      <c r="A692" s="14"/>
      <c r="B692" s="14"/>
      <c r="C692" s="14"/>
      <c r="Z692" s="14"/>
      <c r="AA692" s="14"/>
      <c r="AB692" s="14"/>
      <c r="AC692" s="14"/>
      <c r="AD692" s="14"/>
      <c r="AE692" s="14"/>
      <c r="AF692" s="14"/>
      <c r="AG692" s="14"/>
    </row>
    <row r="693" spans="1:33" x14ac:dyDescent="0.35">
      <c r="A693" s="14"/>
      <c r="B693" s="14"/>
      <c r="C693" s="14"/>
      <c r="Z693" s="14"/>
      <c r="AA693" s="14"/>
      <c r="AB693" s="14"/>
      <c r="AC693" s="14"/>
      <c r="AD693" s="14"/>
      <c r="AE693" s="14"/>
      <c r="AF693" s="14"/>
      <c r="AG693" s="14"/>
    </row>
    <row r="694" spans="1:33" x14ac:dyDescent="0.35">
      <c r="A694" s="14"/>
      <c r="B694" s="14"/>
      <c r="C694" s="14"/>
      <c r="Z694" s="14"/>
      <c r="AA694" s="14"/>
      <c r="AB694" s="14"/>
      <c r="AC694" s="14"/>
      <c r="AD694" s="14"/>
      <c r="AE694" s="14"/>
      <c r="AF694" s="14"/>
      <c r="AG694" s="14"/>
    </row>
    <row r="695" spans="1:33" x14ac:dyDescent="0.35">
      <c r="A695" s="14"/>
      <c r="B695" s="14"/>
      <c r="C695" s="14"/>
      <c r="Z695" s="14"/>
      <c r="AA695" s="14"/>
      <c r="AB695" s="14"/>
      <c r="AC695" s="14"/>
      <c r="AD695" s="14"/>
      <c r="AE695" s="14"/>
      <c r="AF695" s="14"/>
      <c r="AG695" s="14"/>
    </row>
    <row r="696" spans="1:33" x14ac:dyDescent="0.35">
      <c r="A696" s="14"/>
      <c r="B696" s="14"/>
      <c r="C696" s="14"/>
      <c r="Z696" s="14"/>
      <c r="AA696" s="14"/>
      <c r="AB696" s="14"/>
      <c r="AC696" s="14"/>
      <c r="AD696" s="14"/>
      <c r="AE696" s="14"/>
      <c r="AF696" s="14"/>
      <c r="AG696" s="14"/>
    </row>
    <row r="697" spans="1:33" x14ac:dyDescent="0.35">
      <c r="A697" s="14"/>
      <c r="B697" s="14"/>
      <c r="C697" s="14"/>
      <c r="Z697" s="14"/>
      <c r="AA697" s="14"/>
      <c r="AB697" s="14"/>
      <c r="AC697" s="14"/>
      <c r="AD697" s="14"/>
      <c r="AE697" s="14"/>
      <c r="AF697" s="14"/>
      <c r="AG697" s="14"/>
    </row>
    <row r="698" spans="1:33" x14ac:dyDescent="0.35">
      <c r="A698" s="14"/>
      <c r="B698" s="14"/>
      <c r="C698" s="14"/>
      <c r="Z698" s="14"/>
      <c r="AA698" s="14"/>
      <c r="AB698" s="14"/>
      <c r="AC698" s="14"/>
      <c r="AD698" s="14"/>
      <c r="AE698" s="14"/>
      <c r="AF698" s="14"/>
      <c r="AG698" s="14"/>
    </row>
    <row r="699" spans="1:33" x14ac:dyDescent="0.35">
      <c r="A699" s="14"/>
      <c r="B699" s="14"/>
      <c r="C699" s="14"/>
      <c r="Z699" s="14"/>
      <c r="AA699" s="14"/>
      <c r="AB699" s="14"/>
      <c r="AC699" s="14"/>
      <c r="AD699" s="14"/>
      <c r="AE699" s="14"/>
      <c r="AF699" s="14"/>
      <c r="AG699" s="14"/>
    </row>
    <row r="700" spans="1:33" x14ac:dyDescent="0.35">
      <c r="A700" s="14"/>
      <c r="B700" s="14"/>
      <c r="C700" s="14"/>
      <c r="Z700" s="14"/>
      <c r="AA700" s="14"/>
      <c r="AB700" s="14"/>
      <c r="AC700" s="14"/>
      <c r="AD700" s="14"/>
      <c r="AE700" s="14"/>
      <c r="AF700" s="14"/>
      <c r="AG700" s="14"/>
    </row>
    <row r="701" spans="1:33" x14ac:dyDescent="0.35">
      <c r="A701" s="14"/>
      <c r="B701" s="14"/>
      <c r="C701" s="14"/>
      <c r="Z701" s="14"/>
      <c r="AA701" s="14"/>
      <c r="AB701" s="14"/>
      <c r="AC701" s="14"/>
      <c r="AD701" s="14"/>
      <c r="AE701" s="14"/>
      <c r="AF701" s="14"/>
      <c r="AG701" s="14"/>
    </row>
    <row r="702" spans="1:33" x14ac:dyDescent="0.35">
      <c r="A702" s="14"/>
      <c r="B702" s="14"/>
      <c r="C702" s="14"/>
      <c r="Z702" s="14"/>
      <c r="AA702" s="14"/>
      <c r="AB702" s="14"/>
      <c r="AC702" s="14"/>
      <c r="AD702" s="14"/>
      <c r="AE702" s="14"/>
      <c r="AF702" s="14"/>
      <c r="AG702" s="14"/>
    </row>
    <row r="703" spans="1:33" x14ac:dyDescent="0.35">
      <c r="A703" s="14"/>
      <c r="B703" s="14"/>
      <c r="C703" s="14"/>
      <c r="Z703" s="14"/>
      <c r="AA703" s="14"/>
      <c r="AB703" s="14"/>
      <c r="AC703" s="14"/>
      <c r="AD703" s="14"/>
      <c r="AE703" s="14"/>
      <c r="AF703" s="14"/>
      <c r="AG703" s="14"/>
    </row>
    <row r="704" spans="1:33" x14ac:dyDescent="0.35">
      <c r="A704" s="14"/>
      <c r="B704" s="14"/>
      <c r="C704" s="14"/>
      <c r="Z704" s="14"/>
      <c r="AA704" s="14"/>
      <c r="AB704" s="14"/>
      <c r="AC704" s="14"/>
      <c r="AD704" s="14"/>
      <c r="AE704" s="14"/>
      <c r="AF704" s="14"/>
      <c r="AG704" s="14"/>
    </row>
    <row r="705" spans="1:33" x14ac:dyDescent="0.35">
      <c r="A705" s="14"/>
      <c r="B705" s="14"/>
      <c r="C705" s="14"/>
      <c r="Z705" s="14"/>
      <c r="AA705" s="14"/>
      <c r="AB705" s="14"/>
      <c r="AC705" s="14"/>
      <c r="AD705" s="14"/>
      <c r="AE705" s="14"/>
      <c r="AF705" s="14"/>
      <c r="AG705" s="14"/>
    </row>
    <row r="706" spans="1:33" x14ac:dyDescent="0.35">
      <c r="A706" s="14"/>
      <c r="B706" s="14"/>
      <c r="C706" s="14"/>
      <c r="Z706" s="14"/>
      <c r="AA706" s="14"/>
      <c r="AB706" s="14"/>
      <c r="AC706" s="14"/>
      <c r="AD706" s="14"/>
      <c r="AE706" s="14"/>
      <c r="AF706" s="14"/>
      <c r="AG706" s="14"/>
    </row>
    <row r="707" spans="1:33" x14ac:dyDescent="0.35">
      <c r="A707" s="14"/>
      <c r="B707" s="14"/>
      <c r="C707" s="14"/>
      <c r="Z707" s="14"/>
      <c r="AA707" s="14"/>
      <c r="AB707" s="14"/>
      <c r="AC707" s="14"/>
      <c r="AD707" s="14"/>
      <c r="AE707" s="14"/>
      <c r="AF707" s="14"/>
      <c r="AG707" s="14"/>
    </row>
    <row r="708" spans="1:33" x14ac:dyDescent="0.35">
      <c r="A708" s="14"/>
      <c r="B708" s="14"/>
      <c r="C708" s="14"/>
      <c r="Z708" s="14"/>
      <c r="AA708" s="14"/>
      <c r="AB708" s="14"/>
      <c r="AC708" s="14"/>
      <c r="AD708" s="14"/>
      <c r="AE708" s="14"/>
      <c r="AF708" s="14"/>
      <c r="AG708" s="14"/>
    </row>
    <row r="709" spans="1:33" x14ac:dyDescent="0.35">
      <c r="A709" s="14"/>
      <c r="B709" s="14"/>
      <c r="C709" s="14"/>
      <c r="Z709" s="14"/>
      <c r="AA709" s="14"/>
      <c r="AB709" s="14"/>
      <c r="AC709" s="14"/>
      <c r="AD709" s="14"/>
      <c r="AE709" s="14"/>
      <c r="AF709" s="14"/>
      <c r="AG709" s="14"/>
    </row>
    <row r="710" spans="1:33" x14ac:dyDescent="0.35">
      <c r="A710" s="14"/>
      <c r="B710" s="14"/>
      <c r="C710" s="14"/>
      <c r="Z710" s="14"/>
      <c r="AA710" s="14"/>
      <c r="AB710" s="14"/>
      <c r="AC710" s="14"/>
      <c r="AD710" s="14"/>
      <c r="AE710" s="14"/>
      <c r="AF710" s="14"/>
      <c r="AG710" s="14"/>
    </row>
    <row r="711" spans="1:33" x14ac:dyDescent="0.35">
      <c r="A711" s="14"/>
      <c r="B711" s="14"/>
      <c r="C711" s="14"/>
      <c r="Z711" s="14"/>
      <c r="AA711" s="14"/>
      <c r="AB711" s="14"/>
      <c r="AC711" s="14"/>
      <c r="AD711" s="14"/>
      <c r="AE711" s="14"/>
      <c r="AF711" s="14"/>
      <c r="AG711" s="14"/>
    </row>
    <row r="712" spans="1:33" x14ac:dyDescent="0.35">
      <c r="A712" s="14"/>
      <c r="B712" s="14"/>
      <c r="C712" s="14"/>
      <c r="Z712" s="14"/>
      <c r="AA712" s="14"/>
      <c r="AB712" s="14"/>
      <c r="AC712" s="14"/>
      <c r="AD712" s="14"/>
      <c r="AE712" s="14"/>
      <c r="AF712" s="14"/>
      <c r="AG712" s="14"/>
    </row>
    <row r="713" spans="1:33" x14ac:dyDescent="0.35">
      <c r="A713" s="14"/>
      <c r="B713" s="14"/>
      <c r="C713" s="14"/>
      <c r="Z713" s="14"/>
      <c r="AA713" s="14"/>
      <c r="AB713" s="14"/>
      <c r="AC713" s="14"/>
      <c r="AD713" s="14"/>
      <c r="AE713" s="14"/>
      <c r="AF713" s="14"/>
      <c r="AG713" s="14"/>
    </row>
    <row r="714" spans="1:33" x14ac:dyDescent="0.35">
      <c r="A714" s="14"/>
      <c r="B714" s="14"/>
      <c r="C714" s="14"/>
      <c r="Z714" s="14"/>
      <c r="AA714" s="14"/>
      <c r="AB714" s="14"/>
      <c r="AC714" s="14"/>
      <c r="AD714" s="14"/>
      <c r="AE714" s="14"/>
      <c r="AF714" s="14"/>
      <c r="AG714" s="14"/>
    </row>
    <row r="715" spans="1:33" x14ac:dyDescent="0.35">
      <c r="A715" s="14"/>
      <c r="B715" s="14"/>
      <c r="C715" s="14"/>
      <c r="Z715" s="14"/>
      <c r="AA715" s="14"/>
      <c r="AB715" s="14"/>
      <c r="AC715" s="14"/>
      <c r="AD715" s="14"/>
      <c r="AE715" s="14"/>
      <c r="AF715" s="14"/>
      <c r="AG715" s="14"/>
    </row>
    <row r="716" spans="1:33" x14ac:dyDescent="0.35">
      <c r="A716" s="14"/>
      <c r="B716" s="14"/>
      <c r="C716" s="14"/>
      <c r="Z716" s="14"/>
      <c r="AA716" s="14"/>
      <c r="AB716" s="14"/>
      <c r="AC716" s="14"/>
      <c r="AD716" s="14"/>
      <c r="AE716" s="14"/>
      <c r="AF716" s="14"/>
      <c r="AG716" s="14"/>
    </row>
    <row r="717" spans="1:33" x14ac:dyDescent="0.35">
      <c r="A717" s="14"/>
      <c r="B717" s="14"/>
      <c r="C717" s="14"/>
      <c r="Z717" s="14"/>
      <c r="AA717" s="14"/>
      <c r="AB717" s="14"/>
      <c r="AC717" s="14"/>
      <c r="AD717" s="14"/>
      <c r="AE717" s="14"/>
      <c r="AF717" s="14"/>
      <c r="AG717" s="14"/>
    </row>
    <row r="718" spans="1:33" x14ac:dyDescent="0.35">
      <c r="A718" s="14"/>
      <c r="B718" s="14"/>
      <c r="C718" s="14"/>
      <c r="Z718" s="14"/>
      <c r="AA718" s="14"/>
      <c r="AB718" s="14"/>
      <c r="AC718" s="14"/>
      <c r="AD718" s="14"/>
      <c r="AE718" s="14"/>
      <c r="AF718" s="14"/>
      <c r="AG718" s="14"/>
    </row>
    <row r="719" spans="1:33" x14ac:dyDescent="0.35">
      <c r="A719" s="14"/>
      <c r="B719" s="14"/>
      <c r="C719" s="14"/>
      <c r="Z719" s="14"/>
      <c r="AA719" s="14"/>
      <c r="AB719" s="14"/>
      <c r="AC719" s="14"/>
      <c r="AD719" s="14"/>
      <c r="AE719" s="14"/>
      <c r="AF719" s="14"/>
      <c r="AG719" s="14"/>
    </row>
    <row r="720" spans="1:33" x14ac:dyDescent="0.35">
      <c r="A720" s="14"/>
      <c r="B720" s="14"/>
      <c r="C720" s="14"/>
      <c r="Z720" s="14"/>
      <c r="AA720" s="14"/>
      <c r="AB720" s="14"/>
      <c r="AC720" s="14"/>
      <c r="AD720" s="14"/>
      <c r="AE720" s="14"/>
      <c r="AF720" s="14"/>
      <c r="AG720" s="14"/>
    </row>
    <row r="721" spans="1:33" x14ac:dyDescent="0.35">
      <c r="A721" s="14"/>
      <c r="B721" s="14"/>
      <c r="C721" s="14"/>
      <c r="Z721" s="14"/>
      <c r="AA721" s="14"/>
      <c r="AB721" s="14"/>
      <c r="AC721" s="14"/>
      <c r="AD721" s="14"/>
      <c r="AE721" s="14"/>
      <c r="AF721" s="14"/>
      <c r="AG721" s="14"/>
    </row>
    <row r="722" spans="1:33" x14ac:dyDescent="0.35">
      <c r="A722" s="14"/>
      <c r="B722" s="14"/>
      <c r="C722" s="14"/>
      <c r="Z722" s="14"/>
      <c r="AA722" s="14"/>
      <c r="AB722" s="14"/>
      <c r="AC722" s="14"/>
      <c r="AD722" s="14"/>
      <c r="AE722" s="14"/>
      <c r="AF722" s="14"/>
      <c r="AG722" s="14"/>
    </row>
    <row r="723" spans="1:33" x14ac:dyDescent="0.35">
      <c r="A723" s="14"/>
      <c r="B723" s="14"/>
      <c r="C723" s="14"/>
      <c r="Z723" s="14"/>
      <c r="AA723" s="14"/>
      <c r="AB723" s="14"/>
      <c r="AC723" s="14"/>
      <c r="AD723" s="14"/>
      <c r="AE723" s="14"/>
      <c r="AF723" s="14"/>
      <c r="AG723" s="14"/>
    </row>
    <row r="724" spans="1:33" x14ac:dyDescent="0.35">
      <c r="A724" s="14"/>
      <c r="B724" s="14"/>
      <c r="C724" s="14"/>
      <c r="Z724" s="14"/>
      <c r="AA724" s="14"/>
      <c r="AB724" s="14"/>
      <c r="AC724" s="14"/>
      <c r="AD724" s="14"/>
      <c r="AE724" s="14"/>
      <c r="AF724" s="14"/>
      <c r="AG724" s="14"/>
    </row>
    <row r="725" spans="1:33" x14ac:dyDescent="0.35">
      <c r="A725" s="14"/>
      <c r="B725" s="14"/>
      <c r="C725" s="14"/>
      <c r="Z725" s="14"/>
      <c r="AA725" s="14"/>
      <c r="AB725" s="14"/>
      <c r="AC725" s="14"/>
      <c r="AD725" s="14"/>
      <c r="AE725" s="14"/>
      <c r="AF725" s="14"/>
      <c r="AG725" s="14"/>
    </row>
    <row r="726" spans="1:33" x14ac:dyDescent="0.35">
      <c r="A726" s="14"/>
      <c r="B726" s="14"/>
      <c r="C726" s="14"/>
      <c r="Z726" s="14"/>
      <c r="AA726" s="14"/>
      <c r="AB726" s="14"/>
      <c r="AC726" s="14"/>
      <c r="AD726" s="14"/>
      <c r="AE726" s="14"/>
      <c r="AF726" s="14"/>
      <c r="AG726" s="14"/>
    </row>
    <row r="727" spans="1:33" x14ac:dyDescent="0.35">
      <c r="A727" s="14"/>
      <c r="B727" s="14"/>
      <c r="C727" s="14"/>
      <c r="Z727" s="14"/>
      <c r="AA727" s="14"/>
      <c r="AB727" s="14"/>
      <c r="AC727" s="14"/>
      <c r="AD727" s="14"/>
      <c r="AE727" s="14"/>
      <c r="AF727" s="14"/>
      <c r="AG727" s="14"/>
    </row>
    <row r="728" spans="1:33" x14ac:dyDescent="0.35">
      <c r="A728" s="14"/>
      <c r="B728" s="14"/>
      <c r="C728" s="14"/>
      <c r="Z728" s="14"/>
      <c r="AA728" s="14"/>
      <c r="AB728" s="14"/>
      <c r="AC728" s="14"/>
      <c r="AD728" s="14"/>
      <c r="AE728" s="14"/>
      <c r="AF728" s="14"/>
      <c r="AG728" s="14"/>
    </row>
    <row r="729" spans="1:33" x14ac:dyDescent="0.35">
      <c r="A729" s="14"/>
      <c r="B729" s="14"/>
      <c r="C729" s="14"/>
      <c r="Z729" s="14"/>
      <c r="AA729" s="14"/>
      <c r="AB729" s="14"/>
      <c r="AC729" s="14"/>
      <c r="AD729" s="14"/>
      <c r="AE729" s="14"/>
      <c r="AF729" s="14"/>
      <c r="AG729" s="14"/>
    </row>
    <row r="730" spans="1:33" x14ac:dyDescent="0.35">
      <c r="A730" s="14"/>
      <c r="B730" s="14"/>
      <c r="C730" s="14"/>
      <c r="Z730" s="14"/>
      <c r="AA730" s="14"/>
      <c r="AB730" s="14"/>
      <c r="AC730" s="14"/>
      <c r="AD730" s="14"/>
      <c r="AE730" s="14"/>
      <c r="AF730" s="14"/>
      <c r="AG730" s="14"/>
    </row>
    <row r="731" spans="1:33" x14ac:dyDescent="0.35">
      <c r="A731" s="14"/>
      <c r="B731" s="14"/>
      <c r="C731" s="14"/>
      <c r="Z731" s="14"/>
      <c r="AA731" s="14"/>
      <c r="AB731" s="14"/>
      <c r="AC731" s="14"/>
      <c r="AD731" s="14"/>
      <c r="AE731" s="14"/>
      <c r="AF731" s="14"/>
      <c r="AG731" s="14"/>
    </row>
    <row r="732" spans="1:33" x14ac:dyDescent="0.35">
      <c r="A732" s="14"/>
      <c r="B732" s="14"/>
      <c r="C732" s="14"/>
      <c r="Z732" s="14"/>
      <c r="AA732" s="14"/>
      <c r="AB732" s="14"/>
      <c r="AC732" s="14"/>
      <c r="AD732" s="14"/>
      <c r="AE732" s="14"/>
      <c r="AF732" s="14"/>
      <c r="AG732" s="14"/>
    </row>
    <row r="733" spans="1:33" x14ac:dyDescent="0.35">
      <c r="A733" s="14"/>
      <c r="B733" s="14"/>
      <c r="C733" s="14"/>
      <c r="Z733" s="14"/>
      <c r="AA733" s="14"/>
      <c r="AB733" s="14"/>
      <c r="AC733" s="14"/>
      <c r="AD733" s="14"/>
      <c r="AE733" s="14"/>
      <c r="AF733" s="14"/>
      <c r="AG733" s="14"/>
    </row>
    <row r="734" spans="1:33" x14ac:dyDescent="0.35">
      <c r="A734" s="14"/>
      <c r="B734" s="14"/>
      <c r="C734" s="14"/>
      <c r="Z734" s="14"/>
      <c r="AA734" s="14"/>
      <c r="AB734" s="14"/>
      <c r="AC734" s="14"/>
      <c r="AD734" s="14"/>
      <c r="AE734" s="14"/>
      <c r="AF734" s="14"/>
      <c r="AG734" s="14"/>
    </row>
    <row r="735" spans="1:33" x14ac:dyDescent="0.35">
      <c r="A735" s="14"/>
      <c r="B735" s="14"/>
      <c r="C735" s="14"/>
      <c r="Z735" s="14"/>
      <c r="AA735" s="14"/>
      <c r="AB735" s="14"/>
      <c r="AC735" s="14"/>
      <c r="AD735" s="14"/>
      <c r="AE735" s="14"/>
      <c r="AF735" s="14"/>
      <c r="AG735" s="14"/>
    </row>
    <row r="736" spans="1:33" x14ac:dyDescent="0.35">
      <c r="A736" s="14"/>
      <c r="B736" s="14"/>
      <c r="C736" s="14"/>
      <c r="Z736" s="14"/>
      <c r="AA736" s="14"/>
      <c r="AB736" s="14"/>
      <c r="AC736" s="14"/>
      <c r="AD736" s="14"/>
      <c r="AE736" s="14"/>
      <c r="AF736" s="14"/>
      <c r="AG736" s="14"/>
    </row>
    <row r="737" spans="1:33" x14ac:dyDescent="0.35">
      <c r="A737" s="14"/>
      <c r="B737" s="14"/>
      <c r="C737" s="14"/>
      <c r="Z737" s="14"/>
      <c r="AA737" s="14"/>
      <c r="AB737" s="14"/>
      <c r="AC737" s="14"/>
      <c r="AD737" s="14"/>
      <c r="AE737" s="14"/>
      <c r="AF737" s="14"/>
      <c r="AG737" s="14"/>
    </row>
    <row r="738" spans="1:33" x14ac:dyDescent="0.35">
      <c r="A738" s="14"/>
      <c r="B738" s="14"/>
      <c r="C738" s="14"/>
      <c r="Z738" s="14"/>
      <c r="AA738" s="14"/>
      <c r="AB738" s="14"/>
      <c r="AC738" s="14"/>
      <c r="AD738" s="14"/>
      <c r="AE738" s="14"/>
      <c r="AF738" s="14"/>
      <c r="AG738" s="14"/>
    </row>
    <row r="739" spans="1:33" x14ac:dyDescent="0.35">
      <c r="A739" s="14"/>
      <c r="B739" s="14"/>
      <c r="C739" s="14"/>
      <c r="Z739" s="14"/>
      <c r="AA739" s="14"/>
      <c r="AB739" s="14"/>
      <c r="AC739" s="14"/>
      <c r="AD739" s="14"/>
      <c r="AE739" s="14"/>
      <c r="AF739" s="14"/>
      <c r="AG739" s="14"/>
    </row>
    <row r="740" spans="1:33" x14ac:dyDescent="0.35">
      <c r="A740" s="14"/>
      <c r="B740" s="14"/>
      <c r="C740" s="14"/>
      <c r="Z740" s="14"/>
      <c r="AA740" s="14"/>
      <c r="AB740" s="14"/>
      <c r="AC740" s="14"/>
      <c r="AD740" s="14"/>
      <c r="AE740" s="14"/>
      <c r="AF740" s="14"/>
      <c r="AG740" s="14"/>
    </row>
    <row r="741" spans="1:33" x14ac:dyDescent="0.35">
      <c r="A741" s="14"/>
      <c r="B741" s="14"/>
      <c r="C741" s="14"/>
      <c r="Z741" s="14"/>
      <c r="AA741" s="14"/>
      <c r="AB741" s="14"/>
      <c r="AC741" s="14"/>
      <c r="AD741" s="14"/>
      <c r="AE741" s="14"/>
      <c r="AF741" s="14"/>
      <c r="AG741" s="14"/>
    </row>
    <row r="742" spans="1:33" x14ac:dyDescent="0.35">
      <c r="A742" s="14"/>
      <c r="B742" s="14"/>
      <c r="C742" s="14"/>
      <c r="Z742" s="14"/>
      <c r="AA742" s="14"/>
      <c r="AB742" s="14"/>
      <c r="AC742" s="14"/>
      <c r="AD742" s="14"/>
      <c r="AE742" s="14"/>
      <c r="AF742" s="14"/>
      <c r="AG742" s="14"/>
    </row>
    <row r="743" spans="1:33" x14ac:dyDescent="0.35">
      <c r="A743" s="14"/>
      <c r="B743" s="14"/>
      <c r="C743" s="14"/>
      <c r="Z743" s="14"/>
      <c r="AA743" s="14"/>
      <c r="AB743" s="14"/>
      <c r="AC743" s="14"/>
      <c r="AD743" s="14"/>
      <c r="AE743" s="14"/>
      <c r="AF743" s="14"/>
      <c r="AG743" s="14"/>
    </row>
    <row r="744" spans="1:33" x14ac:dyDescent="0.35">
      <c r="A744" s="14"/>
      <c r="B744" s="14"/>
      <c r="C744" s="14"/>
      <c r="Z744" s="14"/>
      <c r="AA744" s="14"/>
      <c r="AB744" s="14"/>
      <c r="AC744" s="14"/>
      <c r="AD744" s="14"/>
      <c r="AE744" s="14"/>
      <c r="AF744" s="14"/>
      <c r="AG744" s="14"/>
    </row>
    <row r="745" spans="1:33" x14ac:dyDescent="0.35">
      <c r="A745" s="14"/>
      <c r="B745" s="14"/>
      <c r="C745" s="14"/>
      <c r="Z745" s="14"/>
      <c r="AA745" s="14"/>
      <c r="AB745" s="14"/>
      <c r="AC745" s="14"/>
      <c r="AD745" s="14"/>
      <c r="AE745" s="14"/>
      <c r="AF745" s="14"/>
      <c r="AG745" s="14"/>
    </row>
    <row r="746" spans="1:33" x14ac:dyDescent="0.35">
      <c r="A746" s="14"/>
      <c r="B746" s="14"/>
      <c r="C746" s="14"/>
      <c r="Z746" s="14"/>
      <c r="AA746" s="14"/>
      <c r="AB746" s="14"/>
      <c r="AC746" s="14"/>
      <c r="AD746" s="14"/>
      <c r="AE746" s="14"/>
      <c r="AF746" s="14"/>
      <c r="AG746" s="14"/>
    </row>
    <row r="747" spans="1:33" x14ac:dyDescent="0.35">
      <c r="A747" s="14"/>
      <c r="B747" s="14"/>
      <c r="C747" s="14"/>
      <c r="Z747" s="14"/>
      <c r="AA747" s="14"/>
      <c r="AB747" s="14"/>
      <c r="AC747" s="14"/>
      <c r="AD747" s="14"/>
      <c r="AE747" s="14"/>
      <c r="AF747" s="14"/>
      <c r="AG747" s="14"/>
    </row>
    <row r="748" spans="1:33" x14ac:dyDescent="0.35">
      <c r="A748" s="14"/>
      <c r="B748" s="14"/>
      <c r="C748" s="14"/>
      <c r="Z748" s="14"/>
      <c r="AA748" s="14"/>
      <c r="AB748" s="14"/>
      <c r="AC748" s="14"/>
      <c r="AD748" s="14"/>
      <c r="AE748" s="14"/>
      <c r="AF748" s="14"/>
      <c r="AG748" s="14"/>
    </row>
    <row r="749" spans="1:33" x14ac:dyDescent="0.35">
      <c r="A749" s="14"/>
      <c r="B749" s="14"/>
      <c r="C749" s="14"/>
      <c r="Z749" s="14"/>
      <c r="AA749" s="14"/>
      <c r="AB749" s="14"/>
      <c r="AC749" s="14"/>
      <c r="AD749" s="14"/>
      <c r="AE749" s="14"/>
      <c r="AF749" s="14"/>
      <c r="AG749" s="14"/>
    </row>
    <row r="750" spans="1:33" x14ac:dyDescent="0.35">
      <c r="A750" s="14"/>
      <c r="B750" s="14"/>
      <c r="C750" s="14"/>
      <c r="Z750" s="14"/>
      <c r="AA750" s="14"/>
      <c r="AB750" s="14"/>
      <c r="AC750" s="14"/>
      <c r="AD750" s="14"/>
      <c r="AE750" s="14"/>
      <c r="AF750" s="14"/>
      <c r="AG750" s="14"/>
    </row>
    <row r="751" spans="1:33" x14ac:dyDescent="0.35">
      <c r="A751" s="14"/>
      <c r="B751" s="14"/>
      <c r="C751" s="14"/>
      <c r="Z751" s="14"/>
      <c r="AA751" s="14"/>
      <c r="AB751" s="14"/>
      <c r="AC751" s="14"/>
      <c r="AD751" s="14"/>
      <c r="AE751" s="14"/>
      <c r="AF751" s="14"/>
      <c r="AG751" s="14"/>
    </row>
    <row r="752" spans="1:33" x14ac:dyDescent="0.35">
      <c r="A752" s="14"/>
      <c r="B752" s="14"/>
      <c r="C752" s="14"/>
      <c r="Z752" s="14"/>
      <c r="AA752" s="14"/>
      <c r="AB752" s="14"/>
      <c r="AC752" s="14"/>
      <c r="AD752" s="14"/>
      <c r="AE752" s="14"/>
      <c r="AF752" s="14"/>
      <c r="AG752" s="14"/>
    </row>
    <row r="753" spans="1:33" x14ac:dyDescent="0.35">
      <c r="A753" s="14"/>
      <c r="B753" s="14"/>
      <c r="C753" s="14"/>
      <c r="Z753" s="14"/>
      <c r="AA753" s="14"/>
      <c r="AB753" s="14"/>
      <c r="AC753" s="14"/>
      <c r="AD753" s="14"/>
      <c r="AE753" s="14"/>
      <c r="AF753" s="14"/>
      <c r="AG753" s="14"/>
    </row>
    <row r="754" spans="1:33" x14ac:dyDescent="0.35">
      <c r="A754" s="14"/>
      <c r="B754" s="14"/>
      <c r="C754" s="14"/>
      <c r="Z754" s="14"/>
      <c r="AA754" s="14"/>
      <c r="AB754" s="14"/>
      <c r="AC754" s="14"/>
      <c r="AD754" s="14"/>
      <c r="AE754" s="14"/>
      <c r="AF754" s="14"/>
      <c r="AG754" s="14"/>
    </row>
    <row r="755" spans="1:33" x14ac:dyDescent="0.35">
      <c r="A755" s="14"/>
      <c r="B755" s="14"/>
      <c r="C755" s="14"/>
      <c r="Z755" s="14"/>
      <c r="AA755" s="14"/>
      <c r="AB755" s="14"/>
      <c r="AC755" s="14"/>
      <c r="AD755" s="14"/>
      <c r="AE755" s="14"/>
      <c r="AF755" s="14"/>
      <c r="AG755" s="14"/>
    </row>
    <row r="756" spans="1:33" x14ac:dyDescent="0.35">
      <c r="A756" s="14"/>
      <c r="B756" s="14"/>
      <c r="C756" s="14"/>
      <c r="Z756" s="14"/>
      <c r="AA756" s="14"/>
      <c r="AB756" s="14"/>
      <c r="AC756" s="14"/>
      <c r="AD756" s="14"/>
      <c r="AE756" s="14"/>
      <c r="AF756" s="14"/>
      <c r="AG756" s="14"/>
    </row>
    <row r="757" spans="1:33" x14ac:dyDescent="0.35">
      <c r="A757" s="14"/>
      <c r="B757" s="14"/>
      <c r="C757" s="14"/>
      <c r="Z757" s="14"/>
      <c r="AA757" s="14"/>
      <c r="AB757" s="14"/>
      <c r="AC757" s="14"/>
      <c r="AD757" s="14"/>
      <c r="AE757" s="14"/>
      <c r="AF757" s="14"/>
      <c r="AG757" s="14"/>
    </row>
    <row r="758" spans="1:33" x14ac:dyDescent="0.35">
      <c r="A758" s="14"/>
      <c r="B758" s="14"/>
      <c r="C758" s="14"/>
      <c r="Z758" s="14"/>
      <c r="AA758" s="14"/>
      <c r="AB758" s="14"/>
      <c r="AC758" s="14"/>
      <c r="AD758" s="14"/>
      <c r="AE758" s="14"/>
      <c r="AF758" s="14"/>
      <c r="AG758" s="14"/>
    </row>
    <row r="759" spans="1:33" x14ac:dyDescent="0.35">
      <c r="A759" s="14"/>
      <c r="B759" s="14"/>
      <c r="C759" s="14"/>
      <c r="Z759" s="14"/>
      <c r="AA759" s="14"/>
      <c r="AB759" s="14"/>
      <c r="AC759" s="14"/>
      <c r="AD759" s="14"/>
      <c r="AE759" s="14"/>
      <c r="AF759" s="14"/>
      <c r="AG759" s="14"/>
    </row>
    <row r="760" spans="1:33" x14ac:dyDescent="0.35">
      <c r="A760" s="14"/>
      <c r="B760" s="14"/>
      <c r="C760" s="14"/>
      <c r="Z760" s="14"/>
      <c r="AA760" s="14"/>
      <c r="AB760" s="14"/>
      <c r="AC760" s="14"/>
      <c r="AD760" s="14"/>
      <c r="AE760" s="14"/>
      <c r="AF760" s="14"/>
      <c r="AG760" s="14"/>
    </row>
    <row r="761" spans="1:33" x14ac:dyDescent="0.35">
      <c r="A761" s="14"/>
      <c r="B761" s="14"/>
      <c r="C761" s="14"/>
      <c r="Z761" s="14"/>
      <c r="AA761" s="14"/>
      <c r="AB761" s="14"/>
      <c r="AC761" s="14"/>
      <c r="AD761" s="14"/>
      <c r="AE761" s="14"/>
      <c r="AF761" s="14"/>
      <c r="AG761" s="14"/>
    </row>
    <row r="762" spans="1:33" x14ac:dyDescent="0.35">
      <c r="A762" s="14"/>
      <c r="B762" s="14"/>
      <c r="C762" s="14"/>
      <c r="Z762" s="14"/>
      <c r="AA762" s="14"/>
      <c r="AB762" s="14"/>
      <c r="AC762" s="14"/>
      <c r="AD762" s="14"/>
      <c r="AE762" s="14"/>
      <c r="AF762" s="14"/>
      <c r="AG762" s="14"/>
    </row>
    <row r="763" spans="1:33" x14ac:dyDescent="0.35">
      <c r="A763" s="14"/>
      <c r="B763" s="14"/>
      <c r="C763" s="14"/>
      <c r="Z763" s="14"/>
      <c r="AA763" s="14"/>
      <c r="AB763" s="14"/>
      <c r="AC763" s="14"/>
      <c r="AD763" s="14"/>
      <c r="AE763" s="14"/>
      <c r="AF763" s="14"/>
      <c r="AG763" s="14"/>
    </row>
    <row r="764" spans="1:33" x14ac:dyDescent="0.35">
      <c r="A764" s="14"/>
      <c r="B764" s="14"/>
      <c r="C764" s="14"/>
      <c r="Z764" s="14"/>
      <c r="AA764" s="14"/>
      <c r="AB764" s="14"/>
      <c r="AC764" s="14"/>
      <c r="AD764" s="14"/>
      <c r="AE764" s="14"/>
      <c r="AF764" s="14"/>
      <c r="AG764" s="14"/>
    </row>
    <row r="765" spans="1:33" x14ac:dyDescent="0.35">
      <c r="A765" s="14"/>
      <c r="B765" s="14"/>
      <c r="C765" s="14"/>
      <c r="Z765" s="14"/>
      <c r="AA765" s="14"/>
      <c r="AB765" s="14"/>
      <c r="AC765" s="14"/>
      <c r="AD765" s="14"/>
      <c r="AE765" s="14"/>
      <c r="AF765" s="14"/>
      <c r="AG765" s="14"/>
    </row>
    <row r="766" spans="1:33" x14ac:dyDescent="0.35">
      <c r="A766" s="14"/>
      <c r="B766" s="14"/>
      <c r="C766" s="14"/>
      <c r="Z766" s="14"/>
      <c r="AA766" s="14"/>
      <c r="AB766" s="14"/>
      <c r="AC766" s="14"/>
      <c r="AD766" s="14"/>
      <c r="AE766" s="14"/>
      <c r="AF766" s="14"/>
      <c r="AG766" s="14"/>
    </row>
    <row r="767" spans="1:33" x14ac:dyDescent="0.35">
      <c r="A767" s="14"/>
      <c r="B767" s="14"/>
      <c r="C767" s="14"/>
      <c r="Z767" s="14"/>
      <c r="AA767" s="14"/>
      <c r="AB767" s="14"/>
      <c r="AC767" s="14"/>
      <c r="AD767" s="14"/>
      <c r="AE767" s="14"/>
      <c r="AF767" s="14"/>
      <c r="AG767" s="14"/>
    </row>
    <row r="768" spans="1:33" x14ac:dyDescent="0.35">
      <c r="A768" s="14"/>
      <c r="B768" s="14"/>
      <c r="C768" s="14"/>
      <c r="Z768" s="14"/>
      <c r="AA768" s="14"/>
      <c r="AB768" s="14"/>
      <c r="AC768" s="14"/>
      <c r="AD768" s="14"/>
      <c r="AE768" s="14"/>
      <c r="AF768" s="14"/>
      <c r="AG768" s="14"/>
    </row>
    <row r="769" spans="1:33" x14ac:dyDescent="0.35">
      <c r="A769" s="14"/>
      <c r="B769" s="14"/>
      <c r="C769" s="14"/>
      <c r="Z769" s="14"/>
      <c r="AA769" s="14"/>
      <c r="AB769" s="14"/>
      <c r="AC769" s="14"/>
      <c r="AD769" s="14"/>
      <c r="AE769" s="14"/>
      <c r="AF769" s="14"/>
      <c r="AG769" s="14"/>
    </row>
    <row r="770" spans="1:33" x14ac:dyDescent="0.35">
      <c r="A770" s="14"/>
      <c r="B770" s="14"/>
      <c r="C770" s="14"/>
      <c r="Z770" s="14"/>
      <c r="AA770" s="14"/>
      <c r="AB770" s="14"/>
      <c r="AC770" s="14"/>
      <c r="AD770" s="14"/>
      <c r="AE770" s="14"/>
      <c r="AF770" s="14"/>
      <c r="AG770" s="14"/>
    </row>
    <row r="771" spans="1:33" x14ac:dyDescent="0.35">
      <c r="A771" s="14"/>
      <c r="B771" s="14"/>
      <c r="C771" s="14"/>
      <c r="Z771" s="14"/>
      <c r="AA771" s="14"/>
      <c r="AB771" s="14"/>
      <c r="AC771" s="14"/>
      <c r="AD771" s="14"/>
      <c r="AE771" s="14"/>
      <c r="AF771" s="14"/>
      <c r="AG771" s="14"/>
    </row>
    <row r="772" spans="1:33" x14ac:dyDescent="0.35">
      <c r="A772" s="14"/>
      <c r="B772" s="14"/>
      <c r="C772" s="14"/>
      <c r="Z772" s="14"/>
      <c r="AA772" s="14"/>
      <c r="AB772" s="14"/>
      <c r="AC772" s="14"/>
      <c r="AD772" s="14"/>
      <c r="AE772" s="14"/>
      <c r="AF772" s="14"/>
      <c r="AG772" s="14"/>
    </row>
    <row r="773" spans="1:33" x14ac:dyDescent="0.35">
      <c r="A773" s="14"/>
      <c r="B773" s="14"/>
      <c r="C773" s="14"/>
      <c r="Z773" s="14"/>
      <c r="AA773" s="14"/>
      <c r="AB773" s="14"/>
      <c r="AC773" s="14"/>
      <c r="AD773" s="14"/>
      <c r="AE773" s="14"/>
      <c r="AF773" s="14"/>
      <c r="AG773" s="14"/>
    </row>
    <row r="774" spans="1:33" x14ac:dyDescent="0.35">
      <c r="A774" s="14"/>
      <c r="B774" s="14"/>
      <c r="C774" s="14"/>
      <c r="Z774" s="14"/>
      <c r="AA774" s="14"/>
      <c r="AB774" s="14"/>
      <c r="AC774" s="14"/>
      <c r="AD774" s="14"/>
      <c r="AE774" s="14"/>
      <c r="AF774" s="14"/>
      <c r="AG774" s="14"/>
    </row>
    <row r="775" spans="1:33" x14ac:dyDescent="0.35">
      <c r="A775" s="14"/>
      <c r="B775" s="14"/>
      <c r="C775" s="14"/>
      <c r="Z775" s="14"/>
      <c r="AA775" s="14"/>
      <c r="AB775" s="14"/>
      <c r="AC775" s="14"/>
      <c r="AD775" s="14"/>
      <c r="AE775" s="14"/>
      <c r="AF775" s="14"/>
      <c r="AG775" s="14"/>
    </row>
    <row r="776" spans="1:33" x14ac:dyDescent="0.35">
      <c r="A776" s="14"/>
      <c r="B776" s="14"/>
      <c r="C776" s="14"/>
      <c r="Z776" s="14"/>
      <c r="AA776" s="14"/>
      <c r="AB776" s="14"/>
      <c r="AC776" s="14"/>
      <c r="AD776" s="14"/>
      <c r="AE776" s="14"/>
      <c r="AF776" s="14"/>
      <c r="AG776" s="14"/>
    </row>
    <row r="777" spans="1:33" x14ac:dyDescent="0.35">
      <c r="A777" s="14"/>
      <c r="B777" s="14"/>
      <c r="C777" s="14"/>
      <c r="Z777" s="14"/>
      <c r="AA777" s="14"/>
      <c r="AB777" s="14"/>
      <c r="AC777" s="14"/>
      <c r="AD777" s="14"/>
      <c r="AE777" s="14"/>
      <c r="AF777" s="14"/>
      <c r="AG777" s="14"/>
    </row>
    <row r="778" spans="1:33" x14ac:dyDescent="0.35">
      <c r="A778" s="14"/>
      <c r="B778" s="14"/>
      <c r="C778" s="14"/>
      <c r="Z778" s="14"/>
      <c r="AA778" s="14"/>
      <c r="AB778" s="14"/>
      <c r="AC778" s="14"/>
      <c r="AD778" s="14"/>
      <c r="AE778" s="14"/>
      <c r="AF778" s="14"/>
      <c r="AG778" s="14"/>
    </row>
    <row r="779" spans="1:33" x14ac:dyDescent="0.35">
      <c r="A779" s="14"/>
      <c r="B779" s="14"/>
      <c r="C779" s="14"/>
      <c r="Z779" s="14"/>
      <c r="AA779" s="14"/>
      <c r="AB779" s="14"/>
      <c r="AC779" s="14"/>
      <c r="AD779" s="14"/>
      <c r="AE779" s="14"/>
      <c r="AF779" s="14"/>
      <c r="AG779" s="14"/>
    </row>
    <row r="780" spans="1:33" x14ac:dyDescent="0.35">
      <c r="A780" s="14"/>
      <c r="B780" s="14"/>
      <c r="C780" s="14"/>
      <c r="Z780" s="14"/>
      <c r="AA780" s="14"/>
      <c r="AB780" s="14"/>
      <c r="AC780" s="14"/>
      <c r="AD780" s="14"/>
      <c r="AE780" s="14"/>
      <c r="AF780" s="14"/>
      <c r="AG780" s="14"/>
    </row>
    <row r="781" spans="1:33" x14ac:dyDescent="0.35">
      <c r="A781" s="14"/>
      <c r="B781" s="14"/>
      <c r="C781" s="14"/>
      <c r="Z781" s="14"/>
      <c r="AA781" s="14"/>
      <c r="AB781" s="14"/>
      <c r="AC781" s="14"/>
      <c r="AD781" s="14"/>
      <c r="AE781" s="14"/>
      <c r="AF781" s="14"/>
      <c r="AG781" s="14"/>
    </row>
    <row r="782" spans="1:33" x14ac:dyDescent="0.35">
      <c r="A782" s="14"/>
      <c r="B782" s="14"/>
      <c r="C782" s="14"/>
      <c r="Z782" s="14"/>
      <c r="AA782" s="14"/>
      <c r="AB782" s="14"/>
      <c r="AC782" s="14"/>
      <c r="AD782" s="14"/>
      <c r="AE782" s="14"/>
      <c r="AF782" s="14"/>
      <c r="AG782" s="14"/>
    </row>
    <row r="783" spans="1:33" x14ac:dyDescent="0.35">
      <c r="A783" s="14"/>
      <c r="B783" s="14"/>
      <c r="C783" s="14"/>
      <c r="Z783" s="14"/>
      <c r="AA783" s="14"/>
      <c r="AB783" s="14"/>
      <c r="AC783" s="14"/>
      <c r="AD783" s="14"/>
      <c r="AE783" s="14"/>
      <c r="AF783" s="14"/>
      <c r="AG783" s="14"/>
    </row>
    <row r="784" spans="1:33" x14ac:dyDescent="0.35">
      <c r="A784" s="14"/>
      <c r="B784" s="14"/>
      <c r="C784" s="14"/>
      <c r="Z784" s="14"/>
      <c r="AA784" s="14"/>
      <c r="AB784" s="14"/>
      <c r="AC784" s="14"/>
      <c r="AD784" s="14"/>
      <c r="AE784" s="14"/>
      <c r="AF784" s="14"/>
      <c r="AG784" s="14"/>
    </row>
    <row r="785" spans="1:33" x14ac:dyDescent="0.35">
      <c r="A785" s="14"/>
      <c r="B785" s="14"/>
      <c r="C785" s="14"/>
      <c r="Z785" s="14"/>
      <c r="AA785" s="14"/>
      <c r="AB785" s="14"/>
      <c r="AC785" s="14"/>
      <c r="AD785" s="14"/>
      <c r="AE785" s="14"/>
      <c r="AF785" s="14"/>
      <c r="AG785" s="14"/>
    </row>
    <row r="786" spans="1:33" x14ac:dyDescent="0.35">
      <c r="A786" s="14"/>
      <c r="B786" s="14"/>
      <c r="C786" s="14"/>
      <c r="Z786" s="14"/>
      <c r="AA786" s="14"/>
      <c r="AB786" s="14"/>
      <c r="AC786" s="14"/>
      <c r="AD786" s="14"/>
      <c r="AE786" s="14"/>
      <c r="AF786" s="14"/>
      <c r="AG786" s="14"/>
    </row>
    <row r="787" spans="1:33" x14ac:dyDescent="0.35">
      <c r="A787" s="14"/>
      <c r="B787" s="14"/>
      <c r="C787" s="14"/>
      <c r="Z787" s="14"/>
      <c r="AA787" s="14"/>
      <c r="AB787" s="14"/>
      <c r="AC787" s="14"/>
      <c r="AD787" s="14"/>
      <c r="AE787" s="14"/>
      <c r="AF787" s="14"/>
      <c r="AG787" s="14"/>
    </row>
    <row r="788" spans="1:33" x14ac:dyDescent="0.35">
      <c r="A788" s="14"/>
      <c r="B788" s="14"/>
      <c r="C788" s="14"/>
      <c r="Z788" s="14"/>
      <c r="AA788" s="14"/>
      <c r="AB788" s="14"/>
      <c r="AC788" s="14"/>
      <c r="AD788" s="14"/>
      <c r="AE788" s="14"/>
      <c r="AF788" s="14"/>
      <c r="AG788" s="14"/>
    </row>
    <row r="789" spans="1:33" x14ac:dyDescent="0.35">
      <c r="A789" s="14"/>
      <c r="B789" s="14"/>
      <c r="C789" s="14"/>
      <c r="Z789" s="14"/>
      <c r="AA789" s="14"/>
      <c r="AB789" s="14"/>
      <c r="AC789" s="14"/>
      <c r="AD789" s="14"/>
      <c r="AE789" s="14"/>
      <c r="AF789" s="14"/>
      <c r="AG789" s="14"/>
    </row>
    <row r="790" spans="1:33" x14ac:dyDescent="0.35">
      <c r="A790" s="14"/>
      <c r="B790" s="14"/>
      <c r="C790" s="14"/>
      <c r="Z790" s="14"/>
      <c r="AA790" s="14"/>
      <c r="AB790" s="14"/>
      <c r="AC790" s="14"/>
      <c r="AD790" s="14"/>
      <c r="AE790" s="14"/>
      <c r="AF790" s="14"/>
      <c r="AG790" s="14"/>
    </row>
    <row r="791" spans="1:33" x14ac:dyDescent="0.35">
      <c r="A791" s="14"/>
      <c r="B791" s="14"/>
      <c r="C791" s="14"/>
      <c r="Z791" s="14"/>
      <c r="AA791" s="14"/>
      <c r="AB791" s="14"/>
      <c r="AC791" s="14"/>
      <c r="AD791" s="14"/>
      <c r="AE791" s="14"/>
      <c r="AF791" s="14"/>
      <c r="AG791" s="14"/>
    </row>
    <row r="792" spans="1:33" x14ac:dyDescent="0.35">
      <c r="A792" s="14"/>
      <c r="B792" s="14"/>
      <c r="C792" s="14"/>
      <c r="Z792" s="14"/>
      <c r="AA792" s="14"/>
      <c r="AB792" s="14"/>
      <c r="AC792" s="14"/>
      <c r="AD792" s="14"/>
      <c r="AE792" s="14"/>
      <c r="AF792" s="14"/>
      <c r="AG792" s="14"/>
    </row>
    <row r="793" spans="1:33" x14ac:dyDescent="0.35">
      <c r="A793" s="14"/>
      <c r="B793" s="14"/>
      <c r="C793" s="14"/>
      <c r="Z793" s="14"/>
      <c r="AA793" s="14"/>
      <c r="AB793" s="14"/>
      <c r="AC793" s="14"/>
      <c r="AD793" s="14"/>
      <c r="AE793" s="14"/>
      <c r="AF793" s="14"/>
      <c r="AG793" s="14"/>
    </row>
    <row r="794" spans="1:33" x14ac:dyDescent="0.35">
      <c r="A794" s="14"/>
      <c r="B794" s="14"/>
      <c r="C794" s="14"/>
      <c r="Z794" s="14"/>
      <c r="AA794" s="14"/>
      <c r="AB794" s="14"/>
      <c r="AC794" s="14"/>
      <c r="AD794" s="14"/>
      <c r="AE794" s="14"/>
      <c r="AF794" s="14"/>
      <c r="AG794" s="14"/>
    </row>
    <row r="795" spans="1:33" x14ac:dyDescent="0.35">
      <c r="A795" s="14"/>
      <c r="B795" s="14"/>
      <c r="C795" s="14"/>
      <c r="Z795" s="14"/>
      <c r="AA795" s="14"/>
      <c r="AB795" s="14"/>
      <c r="AC795" s="14"/>
      <c r="AD795" s="14"/>
      <c r="AE795" s="14"/>
      <c r="AF795" s="14"/>
      <c r="AG795" s="14"/>
    </row>
    <row r="796" spans="1:33" x14ac:dyDescent="0.35">
      <c r="A796" s="14"/>
      <c r="B796" s="14"/>
      <c r="C796" s="14"/>
      <c r="Z796" s="14"/>
      <c r="AA796" s="14"/>
      <c r="AB796" s="14"/>
      <c r="AC796" s="14"/>
      <c r="AD796" s="14"/>
      <c r="AE796" s="14"/>
      <c r="AF796" s="14"/>
      <c r="AG796" s="14"/>
    </row>
    <row r="797" spans="1:33" x14ac:dyDescent="0.35">
      <c r="A797" s="14"/>
      <c r="B797" s="14"/>
      <c r="C797" s="14"/>
      <c r="Z797" s="14"/>
      <c r="AA797" s="14"/>
      <c r="AB797" s="14"/>
      <c r="AC797" s="14"/>
      <c r="AD797" s="14"/>
      <c r="AE797" s="14"/>
      <c r="AF797" s="14"/>
      <c r="AG797" s="14"/>
    </row>
    <row r="798" spans="1:33" x14ac:dyDescent="0.35">
      <c r="A798" s="14"/>
      <c r="B798" s="14"/>
      <c r="C798" s="14"/>
      <c r="Z798" s="14"/>
      <c r="AA798" s="14"/>
      <c r="AB798" s="14"/>
      <c r="AC798" s="14"/>
      <c r="AD798" s="14"/>
      <c r="AE798" s="14"/>
      <c r="AF798" s="14"/>
      <c r="AG798" s="14"/>
    </row>
    <row r="799" spans="1:33" x14ac:dyDescent="0.35">
      <c r="A799" s="14"/>
      <c r="B799" s="14"/>
      <c r="C799" s="14"/>
      <c r="Z799" s="14"/>
      <c r="AA799" s="14"/>
      <c r="AB799" s="14"/>
      <c r="AC799" s="14"/>
      <c r="AD799" s="14"/>
      <c r="AE799" s="14"/>
      <c r="AF799" s="14"/>
      <c r="AG799" s="14"/>
    </row>
    <row r="800" spans="1:33" x14ac:dyDescent="0.35">
      <c r="A800" s="14"/>
      <c r="B800" s="14"/>
      <c r="C800" s="14"/>
      <c r="Z800" s="14"/>
      <c r="AA800" s="14"/>
      <c r="AB800" s="14"/>
      <c r="AC800" s="14"/>
      <c r="AD800" s="14"/>
      <c r="AE800" s="14"/>
      <c r="AF800" s="14"/>
      <c r="AG800" s="14"/>
    </row>
    <row r="801" spans="1:33" x14ac:dyDescent="0.35">
      <c r="A801" s="14"/>
      <c r="B801" s="14"/>
      <c r="C801" s="14"/>
      <c r="Z801" s="14"/>
      <c r="AA801" s="14"/>
      <c r="AB801" s="14"/>
      <c r="AC801" s="14"/>
      <c r="AD801" s="14"/>
      <c r="AE801" s="14"/>
      <c r="AF801" s="14"/>
      <c r="AG801" s="14"/>
    </row>
    <row r="802" spans="1:33" x14ac:dyDescent="0.35">
      <c r="A802" s="14"/>
      <c r="B802" s="14"/>
      <c r="C802" s="14"/>
      <c r="Z802" s="14"/>
      <c r="AA802" s="14"/>
      <c r="AB802" s="14"/>
      <c r="AC802" s="14"/>
      <c r="AD802" s="14"/>
      <c r="AE802" s="14"/>
      <c r="AF802" s="14"/>
      <c r="AG802" s="14"/>
    </row>
    <row r="803" spans="1:33" x14ac:dyDescent="0.35">
      <c r="A803" s="14"/>
      <c r="B803" s="14"/>
      <c r="C803" s="14"/>
      <c r="Z803" s="14"/>
      <c r="AA803" s="14"/>
      <c r="AB803" s="14"/>
      <c r="AC803" s="14"/>
      <c r="AD803" s="14"/>
      <c r="AE803" s="14"/>
      <c r="AF803" s="14"/>
      <c r="AG803" s="14"/>
    </row>
    <row r="804" spans="1:33" x14ac:dyDescent="0.35">
      <c r="A804" s="14"/>
      <c r="B804" s="14"/>
      <c r="C804" s="14"/>
      <c r="Z804" s="14"/>
      <c r="AA804" s="14"/>
      <c r="AB804" s="14"/>
      <c r="AC804" s="14"/>
      <c r="AD804" s="14"/>
      <c r="AE804" s="14"/>
      <c r="AF804" s="14"/>
      <c r="AG804" s="14"/>
    </row>
    <row r="805" spans="1:33" x14ac:dyDescent="0.35">
      <c r="A805" s="14"/>
      <c r="B805" s="14"/>
      <c r="C805" s="14"/>
      <c r="Z805" s="14"/>
      <c r="AA805" s="14"/>
      <c r="AB805" s="14"/>
      <c r="AC805" s="14"/>
      <c r="AD805" s="14"/>
      <c r="AE805" s="14"/>
      <c r="AF805" s="14"/>
      <c r="AG805" s="14"/>
    </row>
    <row r="806" spans="1:33" x14ac:dyDescent="0.35">
      <c r="A806" s="14"/>
      <c r="B806" s="14"/>
      <c r="C806" s="14"/>
      <c r="Z806" s="14"/>
      <c r="AA806" s="14"/>
      <c r="AB806" s="14"/>
      <c r="AC806" s="14"/>
      <c r="AD806" s="14"/>
      <c r="AE806" s="14"/>
      <c r="AF806" s="14"/>
      <c r="AG806" s="14"/>
    </row>
    <row r="807" spans="1:33" x14ac:dyDescent="0.35">
      <c r="A807" s="14"/>
      <c r="B807" s="14"/>
      <c r="C807" s="14"/>
      <c r="Z807" s="14"/>
      <c r="AA807" s="14"/>
      <c r="AB807" s="14"/>
      <c r="AC807" s="14"/>
      <c r="AD807" s="14"/>
      <c r="AE807" s="14"/>
      <c r="AF807" s="14"/>
      <c r="AG807" s="14"/>
    </row>
    <row r="808" spans="1:33" x14ac:dyDescent="0.35">
      <c r="A808" s="14"/>
      <c r="B808" s="14"/>
      <c r="C808" s="14"/>
      <c r="Z808" s="14"/>
      <c r="AA808" s="14"/>
      <c r="AB808" s="14"/>
      <c r="AC808" s="14"/>
      <c r="AD808" s="14"/>
      <c r="AE808" s="14"/>
      <c r="AF808" s="14"/>
      <c r="AG808" s="14"/>
    </row>
    <row r="809" spans="1:33" x14ac:dyDescent="0.35">
      <c r="A809" s="14"/>
      <c r="B809" s="14"/>
      <c r="C809" s="14"/>
      <c r="Z809" s="14"/>
      <c r="AA809" s="14"/>
      <c r="AB809" s="14"/>
      <c r="AC809" s="14"/>
      <c r="AD809" s="14"/>
      <c r="AE809" s="14"/>
      <c r="AF809" s="14"/>
      <c r="AG809" s="14"/>
    </row>
    <row r="810" spans="1:33" x14ac:dyDescent="0.35">
      <c r="A810" s="14"/>
      <c r="B810" s="14"/>
      <c r="C810" s="14"/>
      <c r="Z810" s="14"/>
      <c r="AA810" s="14"/>
      <c r="AB810" s="14"/>
      <c r="AC810" s="14"/>
      <c r="AD810" s="14"/>
      <c r="AE810" s="14"/>
      <c r="AF810" s="14"/>
      <c r="AG810" s="14"/>
    </row>
    <row r="811" spans="1:33" x14ac:dyDescent="0.35">
      <c r="A811" s="14"/>
      <c r="B811" s="14"/>
      <c r="C811" s="14"/>
      <c r="Z811" s="14"/>
      <c r="AA811" s="14"/>
      <c r="AB811" s="14"/>
      <c r="AC811" s="14"/>
      <c r="AD811" s="14"/>
      <c r="AE811" s="14"/>
      <c r="AF811" s="14"/>
      <c r="AG811" s="14"/>
    </row>
    <row r="812" spans="1:33" x14ac:dyDescent="0.35">
      <c r="A812" s="14"/>
      <c r="B812" s="14"/>
      <c r="C812" s="14"/>
      <c r="Z812" s="14"/>
      <c r="AA812" s="14"/>
      <c r="AB812" s="14"/>
      <c r="AC812" s="14"/>
      <c r="AD812" s="14"/>
      <c r="AE812" s="14"/>
      <c r="AF812" s="14"/>
      <c r="AG812" s="14"/>
    </row>
    <row r="813" spans="1:33" x14ac:dyDescent="0.35">
      <c r="A813" s="14"/>
      <c r="B813" s="14"/>
      <c r="C813" s="14"/>
      <c r="Z813" s="14"/>
      <c r="AA813" s="14"/>
      <c r="AB813" s="14"/>
      <c r="AC813" s="14"/>
      <c r="AD813" s="14"/>
      <c r="AE813" s="14"/>
      <c r="AF813" s="14"/>
      <c r="AG813" s="14"/>
    </row>
    <row r="814" spans="1:33" x14ac:dyDescent="0.35">
      <c r="A814" s="14"/>
      <c r="B814" s="14"/>
      <c r="C814" s="14"/>
      <c r="Z814" s="14"/>
      <c r="AA814" s="14"/>
      <c r="AB814" s="14"/>
      <c r="AC814" s="14"/>
      <c r="AD814" s="14"/>
      <c r="AE814" s="14"/>
      <c r="AF814" s="14"/>
      <c r="AG814" s="14"/>
    </row>
    <row r="815" spans="1:33" x14ac:dyDescent="0.35">
      <c r="A815" s="14"/>
      <c r="B815" s="14"/>
      <c r="C815" s="14"/>
      <c r="Z815" s="14"/>
      <c r="AA815" s="14"/>
      <c r="AB815" s="14"/>
      <c r="AC815" s="14"/>
      <c r="AD815" s="14"/>
      <c r="AE815" s="14"/>
      <c r="AF815" s="14"/>
      <c r="AG815" s="14"/>
    </row>
    <row r="816" spans="1:33" x14ac:dyDescent="0.35">
      <c r="A816" s="14"/>
      <c r="B816" s="14"/>
      <c r="C816" s="14"/>
      <c r="Z816" s="14"/>
      <c r="AA816" s="14"/>
      <c r="AB816" s="14"/>
      <c r="AC816" s="14"/>
      <c r="AD816" s="14"/>
      <c r="AE816" s="14"/>
      <c r="AF816" s="14"/>
      <c r="AG816" s="14"/>
    </row>
    <row r="817" spans="1:33" x14ac:dyDescent="0.35">
      <c r="A817" s="14"/>
      <c r="B817" s="14"/>
      <c r="C817" s="14"/>
      <c r="Z817" s="14"/>
      <c r="AA817" s="14"/>
      <c r="AB817" s="14"/>
      <c r="AC817" s="14"/>
      <c r="AD817" s="14"/>
      <c r="AE817" s="14"/>
      <c r="AF817" s="14"/>
      <c r="AG817" s="14"/>
    </row>
    <row r="818" spans="1:33" x14ac:dyDescent="0.35">
      <c r="A818" s="14"/>
      <c r="B818" s="14"/>
      <c r="C818" s="14"/>
      <c r="Z818" s="14"/>
      <c r="AA818" s="14"/>
      <c r="AB818" s="14"/>
      <c r="AC818" s="14"/>
      <c r="AD818" s="14"/>
      <c r="AE818" s="14"/>
      <c r="AF818" s="14"/>
      <c r="AG818" s="14"/>
    </row>
    <row r="819" spans="1:33" x14ac:dyDescent="0.35">
      <c r="A819" s="14"/>
      <c r="B819" s="14"/>
      <c r="C819" s="14"/>
      <c r="Z819" s="14"/>
      <c r="AA819" s="14"/>
      <c r="AB819" s="14"/>
      <c r="AC819" s="14"/>
      <c r="AD819" s="14"/>
      <c r="AE819" s="14"/>
      <c r="AF819" s="14"/>
      <c r="AG819" s="14"/>
    </row>
    <row r="820" spans="1:33" x14ac:dyDescent="0.35">
      <c r="A820" s="14"/>
      <c r="B820" s="14"/>
      <c r="C820" s="14"/>
      <c r="Z820" s="14"/>
      <c r="AA820" s="14"/>
      <c r="AB820" s="14"/>
      <c r="AC820" s="14"/>
      <c r="AD820" s="14"/>
      <c r="AE820" s="14"/>
      <c r="AF820" s="14"/>
      <c r="AG820" s="14"/>
    </row>
    <row r="821" spans="1:33" x14ac:dyDescent="0.35">
      <c r="A821" s="14"/>
      <c r="B821" s="14"/>
      <c r="C821" s="14"/>
      <c r="Z821" s="14"/>
      <c r="AA821" s="14"/>
      <c r="AB821" s="14"/>
      <c r="AC821" s="14"/>
      <c r="AD821" s="14"/>
      <c r="AE821" s="14"/>
      <c r="AF821" s="14"/>
      <c r="AG821" s="14"/>
    </row>
    <row r="822" spans="1:33" x14ac:dyDescent="0.35">
      <c r="A822" s="14"/>
      <c r="B822" s="14"/>
      <c r="C822" s="14"/>
      <c r="Z822" s="14"/>
      <c r="AA822" s="14"/>
      <c r="AB822" s="14"/>
      <c r="AC822" s="14"/>
      <c r="AD822" s="14"/>
      <c r="AE822" s="14"/>
      <c r="AF822" s="14"/>
      <c r="AG822" s="14"/>
    </row>
    <row r="823" spans="1:33" x14ac:dyDescent="0.35">
      <c r="A823" s="14"/>
      <c r="B823" s="14"/>
      <c r="C823" s="14"/>
      <c r="Z823" s="14"/>
      <c r="AA823" s="14"/>
      <c r="AB823" s="14"/>
      <c r="AC823" s="14"/>
      <c r="AD823" s="14"/>
      <c r="AE823" s="14"/>
      <c r="AF823" s="14"/>
      <c r="AG823" s="14"/>
    </row>
    <row r="824" spans="1:33" x14ac:dyDescent="0.35">
      <c r="A824" s="14"/>
      <c r="B824" s="14"/>
      <c r="C824" s="14"/>
      <c r="Z824" s="14"/>
      <c r="AA824" s="14"/>
      <c r="AB824" s="14"/>
      <c r="AC824" s="14"/>
      <c r="AD824" s="14"/>
      <c r="AE824" s="14"/>
      <c r="AF824" s="14"/>
      <c r="AG824" s="14"/>
    </row>
    <row r="825" spans="1:33" x14ac:dyDescent="0.35">
      <c r="A825" s="14"/>
      <c r="B825" s="14"/>
      <c r="C825" s="14"/>
      <c r="Z825" s="14"/>
      <c r="AA825" s="14"/>
      <c r="AB825" s="14"/>
      <c r="AC825" s="14"/>
      <c r="AD825" s="14"/>
      <c r="AE825" s="14"/>
      <c r="AF825" s="14"/>
      <c r="AG825" s="14"/>
    </row>
    <row r="826" spans="1:33" x14ac:dyDescent="0.35">
      <c r="A826" s="14"/>
      <c r="B826" s="14"/>
      <c r="C826" s="14"/>
      <c r="Z826" s="14"/>
      <c r="AA826" s="14"/>
      <c r="AB826" s="14"/>
      <c r="AC826" s="14"/>
      <c r="AD826" s="14"/>
      <c r="AE826" s="14"/>
      <c r="AF826" s="14"/>
      <c r="AG826" s="14"/>
    </row>
    <row r="827" spans="1:33" x14ac:dyDescent="0.35">
      <c r="A827" s="14"/>
      <c r="B827" s="14"/>
      <c r="C827" s="14"/>
      <c r="Z827" s="14"/>
      <c r="AA827" s="14"/>
      <c r="AB827" s="14"/>
      <c r="AC827" s="14"/>
      <c r="AD827" s="14"/>
      <c r="AE827" s="14"/>
      <c r="AF827" s="14"/>
      <c r="AG827" s="14"/>
    </row>
    <row r="828" spans="1:33" x14ac:dyDescent="0.35">
      <c r="A828" s="14"/>
      <c r="B828" s="14"/>
      <c r="C828" s="14"/>
      <c r="Z828" s="14"/>
      <c r="AA828" s="14"/>
      <c r="AB828" s="14"/>
      <c r="AC828" s="14"/>
      <c r="AD828" s="14"/>
      <c r="AE828" s="14"/>
      <c r="AF828" s="14"/>
      <c r="AG828" s="14"/>
    </row>
    <row r="829" spans="1:33" x14ac:dyDescent="0.35">
      <c r="A829" s="14"/>
      <c r="B829" s="14"/>
      <c r="C829" s="14"/>
      <c r="Z829" s="14"/>
      <c r="AA829" s="14"/>
      <c r="AB829" s="14"/>
      <c r="AC829" s="14"/>
      <c r="AD829" s="14"/>
      <c r="AE829" s="14"/>
      <c r="AF829" s="14"/>
      <c r="AG829" s="14"/>
    </row>
    <row r="830" spans="1:33" x14ac:dyDescent="0.35">
      <c r="A830" s="14"/>
      <c r="B830" s="14"/>
      <c r="C830" s="14"/>
      <c r="Z830" s="14"/>
      <c r="AA830" s="14"/>
      <c r="AB830" s="14"/>
      <c r="AC830" s="14"/>
      <c r="AD830" s="14"/>
      <c r="AE830" s="14"/>
      <c r="AF830" s="14"/>
      <c r="AG830" s="14"/>
    </row>
    <row r="831" spans="1:33" x14ac:dyDescent="0.35">
      <c r="A831" s="14"/>
      <c r="B831" s="14"/>
      <c r="C831" s="14"/>
      <c r="Z831" s="14"/>
      <c r="AA831" s="14"/>
      <c r="AB831" s="14"/>
      <c r="AC831" s="14"/>
      <c r="AD831" s="14"/>
      <c r="AE831" s="14"/>
      <c r="AF831" s="14"/>
      <c r="AG831" s="14"/>
    </row>
    <row r="832" spans="1:33" x14ac:dyDescent="0.35">
      <c r="A832" s="14"/>
      <c r="B832" s="14"/>
      <c r="C832" s="14"/>
      <c r="Z832" s="14"/>
      <c r="AA832" s="14"/>
      <c r="AB832" s="14"/>
      <c r="AC832" s="14"/>
      <c r="AD832" s="14"/>
      <c r="AE832" s="14"/>
      <c r="AF832" s="14"/>
      <c r="AG832" s="14"/>
    </row>
    <row r="833" spans="1:33" x14ac:dyDescent="0.35">
      <c r="A833" s="14"/>
      <c r="B833" s="14"/>
      <c r="C833" s="14"/>
      <c r="Z833" s="14"/>
      <c r="AA833" s="14"/>
      <c r="AB833" s="14"/>
      <c r="AC833" s="14"/>
      <c r="AD833" s="14"/>
      <c r="AE833" s="14"/>
      <c r="AF833" s="14"/>
      <c r="AG833" s="14"/>
    </row>
    <row r="834" spans="1:33" x14ac:dyDescent="0.35">
      <c r="A834" s="14"/>
      <c r="B834" s="14"/>
      <c r="C834" s="14"/>
      <c r="Z834" s="14"/>
      <c r="AA834" s="14"/>
      <c r="AB834" s="14"/>
      <c r="AC834" s="14"/>
      <c r="AD834" s="14"/>
      <c r="AE834" s="14"/>
      <c r="AF834" s="14"/>
      <c r="AG834" s="14"/>
    </row>
    <row r="835" spans="1:33" x14ac:dyDescent="0.35">
      <c r="A835" s="14"/>
      <c r="B835" s="14"/>
      <c r="C835" s="14"/>
      <c r="Z835" s="14"/>
      <c r="AA835" s="14"/>
      <c r="AB835" s="14"/>
      <c r="AC835" s="14"/>
      <c r="AD835" s="14"/>
      <c r="AE835" s="14"/>
      <c r="AF835" s="14"/>
      <c r="AG835" s="14"/>
    </row>
    <row r="836" spans="1:33" x14ac:dyDescent="0.35">
      <c r="A836" s="14"/>
      <c r="B836" s="14"/>
      <c r="C836" s="14"/>
      <c r="Z836" s="14"/>
      <c r="AA836" s="14"/>
      <c r="AB836" s="14"/>
      <c r="AC836" s="14"/>
      <c r="AD836" s="14"/>
      <c r="AE836" s="14"/>
      <c r="AF836" s="14"/>
      <c r="AG836" s="14"/>
    </row>
    <row r="837" spans="1:33" x14ac:dyDescent="0.35">
      <c r="A837" s="14"/>
      <c r="B837" s="14"/>
      <c r="C837" s="14"/>
      <c r="Z837" s="14"/>
      <c r="AA837" s="14"/>
      <c r="AB837" s="14"/>
      <c r="AC837" s="14"/>
      <c r="AD837" s="14"/>
      <c r="AE837" s="14"/>
      <c r="AF837" s="14"/>
      <c r="AG837" s="14"/>
    </row>
    <row r="838" spans="1:33" x14ac:dyDescent="0.35">
      <c r="A838" s="14"/>
      <c r="B838" s="14"/>
      <c r="C838" s="14"/>
      <c r="Z838" s="14"/>
      <c r="AA838" s="14"/>
      <c r="AB838" s="14"/>
      <c r="AC838" s="14"/>
      <c r="AD838" s="14"/>
      <c r="AE838" s="14"/>
      <c r="AF838" s="14"/>
      <c r="AG838" s="14"/>
    </row>
    <row r="839" spans="1:33" x14ac:dyDescent="0.35">
      <c r="A839" s="14"/>
      <c r="B839" s="14"/>
      <c r="C839" s="14"/>
      <c r="Z839" s="14"/>
      <c r="AA839" s="14"/>
      <c r="AB839" s="14"/>
      <c r="AC839" s="14"/>
      <c r="AD839" s="14"/>
      <c r="AE839" s="14"/>
      <c r="AF839" s="14"/>
      <c r="AG839" s="14"/>
    </row>
    <row r="840" spans="1:33" x14ac:dyDescent="0.35">
      <c r="A840" s="14"/>
      <c r="B840" s="14"/>
      <c r="C840" s="14"/>
      <c r="Z840" s="14"/>
      <c r="AA840" s="14"/>
      <c r="AB840" s="14"/>
      <c r="AC840" s="14"/>
      <c r="AD840" s="14"/>
      <c r="AE840" s="14"/>
      <c r="AF840" s="14"/>
      <c r="AG840" s="14"/>
    </row>
    <row r="841" spans="1:33" x14ac:dyDescent="0.35">
      <c r="A841" s="14"/>
      <c r="B841" s="14"/>
      <c r="C841" s="14"/>
      <c r="Z841" s="14"/>
      <c r="AA841" s="14"/>
      <c r="AB841" s="14"/>
      <c r="AC841" s="14"/>
      <c r="AD841" s="14"/>
      <c r="AE841" s="14"/>
      <c r="AF841" s="14"/>
      <c r="AG841" s="14"/>
    </row>
    <row r="842" spans="1:33" x14ac:dyDescent="0.35">
      <c r="A842" s="14"/>
      <c r="B842" s="14"/>
      <c r="C842" s="14"/>
      <c r="Z842" s="14"/>
      <c r="AA842" s="14"/>
      <c r="AB842" s="14"/>
      <c r="AC842" s="14"/>
      <c r="AD842" s="14"/>
      <c r="AE842" s="14"/>
      <c r="AF842" s="14"/>
      <c r="AG842" s="14"/>
    </row>
    <row r="843" spans="1:33" x14ac:dyDescent="0.35">
      <c r="A843" s="14"/>
      <c r="B843" s="14"/>
      <c r="C843" s="14"/>
      <c r="Z843" s="14"/>
      <c r="AA843" s="14"/>
      <c r="AB843" s="14"/>
      <c r="AC843" s="14"/>
      <c r="AD843" s="14"/>
      <c r="AE843" s="14"/>
      <c r="AF843" s="14"/>
      <c r="AG843" s="14"/>
    </row>
    <row r="844" spans="1:33" x14ac:dyDescent="0.35">
      <c r="A844" s="14"/>
      <c r="B844" s="14"/>
      <c r="C844" s="14"/>
      <c r="Z844" s="14"/>
      <c r="AA844" s="14"/>
      <c r="AB844" s="14"/>
      <c r="AC844" s="14"/>
      <c r="AD844" s="14"/>
      <c r="AE844" s="14"/>
      <c r="AF844" s="14"/>
      <c r="AG844" s="14"/>
    </row>
    <row r="845" spans="1:33" x14ac:dyDescent="0.35">
      <c r="A845" s="14"/>
      <c r="B845" s="14"/>
      <c r="C845" s="14"/>
      <c r="Z845" s="14"/>
      <c r="AA845" s="14"/>
      <c r="AB845" s="14"/>
      <c r="AC845" s="14"/>
      <c r="AD845" s="14"/>
      <c r="AE845" s="14"/>
      <c r="AF845" s="14"/>
      <c r="AG845" s="14"/>
    </row>
    <row r="846" spans="1:33" x14ac:dyDescent="0.35">
      <c r="A846" s="14"/>
      <c r="B846" s="14"/>
      <c r="C846" s="14"/>
      <c r="Z846" s="14"/>
      <c r="AA846" s="14"/>
      <c r="AB846" s="14"/>
      <c r="AC846" s="14"/>
      <c r="AD846" s="14"/>
      <c r="AE846" s="14"/>
      <c r="AF846" s="14"/>
      <c r="AG846" s="14"/>
    </row>
    <row r="847" spans="1:33" x14ac:dyDescent="0.35">
      <c r="A847" s="14"/>
      <c r="B847" s="14"/>
      <c r="C847" s="14"/>
      <c r="Z847" s="14"/>
      <c r="AA847" s="14"/>
      <c r="AB847" s="14"/>
      <c r="AC847" s="14"/>
      <c r="AD847" s="14"/>
      <c r="AE847" s="14"/>
      <c r="AF847" s="14"/>
      <c r="AG847" s="14"/>
    </row>
    <row r="848" spans="1:33" x14ac:dyDescent="0.35">
      <c r="A848" s="14"/>
      <c r="B848" s="14"/>
      <c r="C848" s="14"/>
      <c r="Z848" s="14"/>
      <c r="AA848" s="14"/>
      <c r="AB848" s="14"/>
      <c r="AC848" s="14"/>
      <c r="AD848" s="14"/>
      <c r="AE848" s="14"/>
      <c r="AF848" s="14"/>
      <c r="AG848" s="14"/>
    </row>
    <row r="849" spans="1:33" x14ac:dyDescent="0.35">
      <c r="A849" s="14"/>
      <c r="B849" s="14"/>
      <c r="C849" s="14"/>
      <c r="Z849" s="14"/>
      <c r="AA849" s="14"/>
      <c r="AB849" s="14"/>
      <c r="AC849" s="14"/>
      <c r="AD849" s="14"/>
      <c r="AE849" s="14"/>
      <c r="AF849" s="14"/>
      <c r="AG849" s="14"/>
    </row>
    <row r="850" spans="1:33" x14ac:dyDescent="0.35">
      <c r="A850" s="14"/>
      <c r="B850" s="14"/>
      <c r="C850" s="14"/>
      <c r="Z850" s="14"/>
      <c r="AA850" s="14"/>
      <c r="AB850" s="14"/>
      <c r="AC850" s="14"/>
      <c r="AD850" s="14"/>
      <c r="AE850" s="14"/>
      <c r="AF850" s="14"/>
      <c r="AG850" s="14"/>
    </row>
    <row r="851" spans="1:33" x14ac:dyDescent="0.35">
      <c r="A851" s="14"/>
      <c r="B851" s="14"/>
      <c r="C851" s="14"/>
      <c r="Z851" s="14"/>
      <c r="AA851" s="14"/>
      <c r="AB851" s="14"/>
      <c r="AC851" s="14"/>
      <c r="AD851" s="14"/>
      <c r="AE851" s="14"/>
      <c r="AF851" s="14"/>
      <c r="AG851" s="14"/>
    </row>
    <row r="852" spans="1:33" x14ac:dyDescent="0.35">
      <c r="A852" s="14"/>
      <c r="B852" s="14"/>
      <c r="C852" s="14"/>
      <c r="Z852" s="14"/>
      <c r="AA852" s="14"/>
      <c r="AB852" s="14"/>
      <c r="AC852" s="14"/>
      <c r="AD852" s="14"/>
      <c r="AE852" s="14"/>
      <c r="AF852" s="14"/>
      <c r="AG852" s="14"/>
    </row>
    <row r="853" spans="1:33" x14ac:dyDescent="0.35">
      <c r="A853" s="14"/>
      <c r="B853" s="14"/>
      <c r="C853" s="14"/>
      <c r="Z853" s="14"/>
      <c r="AA853" s="14"/>
      <c r="AB853" s="14"/>
      <c r="AC853" s="14"/>
      <c r="AD853" s="14"/>
      <c r="AE853" s="14"/>
      <c r="AF853" s="14"/>
      <c r="AG853" s="14"/>
    </row>
    <row r="854" spans="1:33" x14ac:dyDescent="0.35">
      <c r="A854" s="14"/>
      <c r="B854" s="14"/>
      <c r="C854" s="14"/>
      <c r="Z854" s="14"/>
      <c r="AA854" s="14"/>
      <c r="AB854" s="14"/>
      <c r="AC854" s="14"/>
      <c r="AD854" s="14"/>
      <c r="AE854" s="14"/>
      <c r="AF854" s="14"/>
      <c r="AG854" s="14"/>
    </row>
    <row r="855" spans="1:33" x14ac:dyDescent="0.35">
      <c r="A855" s="14"/>
      <c r="B855" s="14"/>
      <c r="C855" s="14"/>
      <c r="Z855" s="14"/>
      <c r="AA855" s="14"/>
      <c r="AB855" s="14"/>
      <c r="AC855" s="14"/>
      <c r="AD855" s="14"/>
      <c r="AE855" s="14"/>
      <c r="AF855" s="14"/>
      <c r="AG855" s="14"/>
    </row>
    <row r="856" spans="1:33" x14ac:dyDescent="0.35">
      <c r="A856" s="14"/>
      <c r="B856" s="14"/>
      <c r="C856" s="14"/>
      <c r="Z856" s="14"/>
      <c r="AA856" s="14"/>
      <c r="AB856" s="14"/>
      <c r="AC856" s="14"/>
      <c r="AD856" s="14"/>
      <c r="AE856" s="14"/>
      <c r="AF856" s="14"/>
      <c r="AG856" s="14"/>
    </row>
    <row r="857" spans="1:33" x14ac:dyDescent="0.35">
      <c r="A857" s="14"/>
      <c r="B857" s="14"/>
      <c r="C857" s="14"/>
      <c r="Z857" s="14"/>
      <c r="AA857" s="14"/>
      <c r="AB857" s="14"/>
      <c r="AC857" s="14"/>
      <c r="AD857" s="14"/>
      <c r="AE857" s="14"/>
      <c r="AF857" s="14"/>
      <c r="AG857" s="14"/>
    </row>
    <row r="858" spans="1:33" x14ac:dyDescent="0.35">
      <c r="A858" s="14"/>
      <c r="B858" s="14"/>
      <c r="C858" s="14"/>
      <c r="Z858" s="14"/>
      <c r="AA858" s="14"/>
      <c r="AB858" s="14"/>
      <c r="AC858" s="14"/>
      <c r="AD858" s="14"/>
      <c r="AE858" s="14"/>
      <c r="AF858" s="14"/>
      <c r="AG858" s="14"/>
    </row>
    <row r="859" spans="1:33" x14ac:dyDescent="0.35">
      <c r="A859" s="14"/>
      <c r="B859" s="14"/>
      <c r="C859" s="14"/>
      <c r="Z859" s="14"/>
      <c r="AA859" s="14"/>
      <c r="AB859" s="14"/>
      <c r="AC859" s="14"/>
      <c r="AD859" s="14"/>
      <c r="AE859" s="14"/>
      <c r="AF859" s="14"/>
      <c r="AG859" s="14"/>
    </row>
    <row r="860" spans="1:33" x14ac:dyDescent="0.35">
      <c r="A860" s="14"/>
      <c r="B860" s="14"/>
      <c r="C860" s="14"/>
      <c r="Z860" s="14"/>
      <c r="AA860" s="14"/>
      <c r="AB860" s="14"/>
      <c r="AC860" s="14"/>
      <c r="AD860" s="14"/>
      <c r="AE860" s="14"/>
      <c r="AF860" s="14"/>
      <c r="AG860" s="14"/>
    </row>
    <row r="861" spans="1:33" x14ac:dyDescent="0.35">
      <c r="A861" s="14"/>
      <c r="B861" s="14"/>
      <c r="C861" s="14"/>
      <c r="Z861" s="14"/>
      <c r="AA861" s="14"/>
      <c r="AB861" s="14"/>
      <c r="AC861" s="14"/>
      <c r="AD861" s="14"/>
      <c r="AE861" s="14"/>
      <c r="AF861" s="14"/>
      <c r="AG861" s="14"/>
    </row>
    <row r="862" spans="1:33" x14ac:dyDescent="0.35">
      <c r="A862" s="14"/>
      <c r="B862" s="14"/>
      <c r="C862" s="14"/>
      <c r="Z862" s="14"/>
      <c r="AA862" s="14"/>
      <c r="AB862" s="14"/>
      <c r="AC862" s="14"/>
      <c r="AD862" s="14"/>
      <c r="AE862" s="14"/>
      <c r="AF862" s="14"/>
      <c r="AG862" s="14"/>
    </row>
    <row r="863" spans="1:33" x14ac:dyDescent="0.35">
      <c r="A863" s="14"/>
      <c r="B863" s="14"/>
      <c r="C863" s="14"/>
      <c r="Z863" s="14"/>
      <c r="AA863" s="14"/>
      <c r="AB863" s="14"/>
      <c r="AC863" s="14"/>
      <c r="AD863" s="14"/>
      <c r="AE863" s="14"/>
      <c r="AF863" s="14"/>
      <c r="AG863" s="14"/>
    </row>
    <row r="864" spans="1:33" x14ac:dyDescent="0.35">
      <c r="A864" s="14"/>
      <c r="B864" s="14"/>
      <c r="C864" s="14"/>
      <c r="Z864" s="14"/>
      <c r="AA864" s="14"/>
      <c r="AB864" s="14"/>
      <c r="AC864" s="14"/>
      <c r="AD864" s="14"/>
      <c r="AE864" s="14"/>
      <c r="AF864" s="14"/>
      <c r="AG864" s="14"/>
    </row>
    <row r="865" spans="1:33" x14ac:dyDescent="0.35">
      <c r="A865" s="14"/>
      <c r="B865" s="14"/>
      <c r="C865" s="14"/>
      <c r="Z865" s="14"/>
      <c r="AA865" s="14"/>
      <c r="AB865" s="14"/>
      <c r="AC865" s="14"/>
      <c r="AD865" s="14"/>
      <c r="AE865" s="14"/>
      <c r="AF865" s="14"/>
      <c r="AG865" s="14"/>
    </row>
    <row r="866" spans="1:33" x14ac:dyDescent="0.35">
      <c r="A866" s="14"/>
      <c r="B866" s="14"/>
      <c r="C866" s="14"/>
      <c r="Z866" s="14"/>
      <c r="AA866" s="14"/>
      <c r="AB866" s="14"/>
      <c r="AC866" s="14"/>
      <c r="AD866" s="14"/>
      <c r="AE866" s="14"/>
      <c r="AF866" s="14"/>
      <c r="AG866" s="14"/>
    </row>
    <row r="867" spans="1:33" x14ac:dyDescent="0.35">
      <c r="A867" s="14"/>
      <c r="B867" s="14"/>
      <c r="C867" s="14"/>
      <c r="Z867" s="14"/>
      <c r="AA867" s="14"/>
      <c r="AB867" s="14"/>
      <c r="AC867" s="14"/>
      <c r="AD867" s="14"/>
      <c r="AE867" s="14"/>
      <c r="AF867" s="14"/>
      <c r="AG867" s="14"/>
    </row>
    <row r="868" spans="1:33" x14ac:dyDescent="0.35">
      <c r="A868" s="14"/>
      <c r="B868" s="14"/>
      <c r="C868" s="14"/>
      <c r="Z868" s="14"/>
      <c r="AA868" s="14"/>
      <c r="AB868" s="14"/>
      <c r="AC868" s="14"/>
      <c r="AD868" s="14"/>
      <c r="AE868" s="14"/>
      <c r="AF868" s="14"/>
      <c r="AG868" s="14"/>
    </row>
    <row r="869" spans="1:33" x14ac:dyDescent="0.35">
      <c r="A869" s="14"/>
      <c r="B869" s="14"/>
      <c r="C869" s="14"/>
      <c r="Z869" s="14"/>
      <c r="AA869" s="14"/>
      <c r="AB869" s="14"/>
      <c r="AC869" s="14"/>
      <c r="AD869" s="14"/>
      <c r="AE869" s="14"/>
      <c r="AF869" s="14"/>
      <c r="AG869" s="14"/>
    </row>
    <row r="870" spans="1:33" x14ac:dyDescent="0.35">
      <c r="A870" s="14"/>
      <c r="B870" s="14"/>
      <c r="C870" s="14"/>
      <c r="Z870" s="14"/>
      <c r="AA870" s="14"/>
      <c r="AB870" s="14"/>
      <c r="AC870" s="14"/>
      <c r="AD870" s="14"/>
      <c r="AE870" s="14"/>
      <c r="AF870" s="14"/>
      <c r="AG870" s="14"/>
    </row>
    <row r="871" spans="1:33" x14ac:dyDescent="0.35">
      <c r="A871" s="14"/>
      <c r="B871" s="14"/>
      <c r="C871" s="14"/>
      <c r="Z871" s="14"/>
      <c r="AA871" s="14"/>
      <c r="AB871" s="14"/>
      <c r="AC871" s="14"/>
      <c r="AD871" s="14"/>
      <c r="AE871" s="14"/>
      <c r="AF871" s="14"/>
      <c r="AG871" s="14"/>
    </row>
    <row r="872" spans="1:33" x14ac:dyDescent="0.35">
      <c r="A872" s="14"/>
      <c r="B872" s="14"/>
      <c r="C872" s="14"/>
      <c r="Z872" s="14"/>
      <c r="AA872" s="14"/>
      <c r="AB872" s="14"/>
      <c r="AC872" s="14"/>
      <c r="AD872" s="14"/>
      <c r="AE872" s="14"/>
      <c r="AF872" s="14"/>
      <c r="AG872" s="14"/>
    </row>
    <row r="873" spans="1:33" x14ac:dyDescent="0.35">
      <c r="A873" s="14"/>
      <c r="B873" s="14"/>
      <c r="C873" s="14"/>
      <c r="Z873" s="14"/>
      <c r="AA873" s="14"/>
      <c r="AB873" s="14"/>
      <c r="AC873" s="14"/>
      <c r="AD873" s="14"/>
      <c r="AE873" s="14"/>
      <c r="AF873" s="14"/>
      <c r="AG873" s="14"/>
    </row>
    <row r="874" spans="1:33" x14ac:dyDescent="0.35">
      <c r="A874" s="14"/>
      <c r="B874" s="14"/>
      <c r="C874" s="14"/>
      <c r="Z874" s="14"/>
      <c r="AA874" s="14"/>
      <c r="AB874" s="14"/>
      <c r="AC874" s="14"/>
      <c r="AD874" s="14"/>
      <c r="AE874" s="14"/>
      <c r="AF874" s="14"/>
      <c r="AG874" s="14"/>
    </row>
    <row r="875" spans="1:33" x14ac:dyDescent="0.35">
      <c r="A875" s="14"/>
      <c r="B875" s="14"/>
      <c r="C875" s="14"/>
      <c r="Z875" s="14"/>
      <c r="AA875" s="14"/>
      <c r="AB875" s="14"/>
      <c r="AC875" s="14"/>
      <c r="AD875" s="14"/>
      <c r="AE875" s="14"/>
      <c r="AF875" s="14"/>
      <c r="AG875" s="14"/>
    </row>
    <row r="876" spans="1:33" x14ac:dyDescent="0.35">
      <c r="A876" s="14"/>
      <c r="B876" s="14"/>
      <c r="C876" s="14"/>
      <c r="Z876" s="14"/>
      <c r="AA876" s="14"/>
      <c r="AB876" s="14"/>
      <c r="AC876" s="14"/>
      <c r="AD876" s="14"/>
      <c r="AE876" s="14"/>
      <c r="AF876" s="14"/>
      <c r="AG876" s="14"/>
    </row>
    <row r="877" spans="1:33" x14ac:dyDescent="0.35">
      <c r="A877" s="14"/>
      <c r="B877" s="14"/>
      <c r="C877" s="14"/>
      <c r="Z877" s="14"/>
      <c r="AA877" s="14"/>
      <c r="AB877" s="14"/>
      <c r="AC877" s="14"/>
      <c r="AD877" s="14"/>
      <c r="AE877" s="14"/>
      <c r="AF877" s="14"/>
      <c r="AG877" s="14"/>
    </row>
    <row r="878" spans="1:33" x14ac:dyDescent="0.35">
      <c r="A878" s="14"/>
      <c r="B878" s="14"/>
      <c r="C878" s="14"/>
      <c r="Z878" s="14"/>
      <c r="AA878" s="14"/>
      <c r="AB878" s="14"/>
      <c r="AC878" s="14"/>
      <c r="AD878" s="14"/>
      <c r="AE878" s="14"/>
      <c r="AF878" s="14"/>
      <c r="AG878" s="14"/>
    </row>
    <row r="879" spans="1:33" x14ac:dyDescent="0.35">
      <c r="A879" s="14"/>
      <c r="B879" s="14"/>
      <c r="C879" s="14"/>
      <c r="Z879" s="14"/>
      <c r="AA879" s="14"/>
      <c r="AB879" s="14"/>
      <c r="AC879" s="14"/>
      <c r="AD879" s="14"/>
      <c r="AE879" s="14"/>
      <c r="AF879" s="14"/>
      <c r="AG879" s="14"/>
    </row>
    <row r="880" spans="1:33" x14ac:dyDescent="0.35">
      <c r="A880" s="14"/>
      <c r="B880" s="14"/>
      <c r="C880" s="14"/>
      <c r="Z880" s="14"/>
      <c r="AA880" s="14"/>
      <c r="AB880" s="14"/>
      <c r="AC880" s="14"/>
      <c r="AD880" s="14"/>
      <c r="AE880" s="14"/>
      <c r="AF880" s="14"/>
      <c r="AG880" s="14"/>
    </row>
    <row r="881" spans="1:33" x14ac:dyDescent="0.35">
      <c r="A881" s="14"/>
      <c r="B881" s="14"/>
      <c r="C881" s="14"/>
      <c r="Z881" s="14"/>
      <c r="AA881" s="14"/>
      <c r="AB881" s="14"/>
      <c r="AC881" s="14"/>
      <c r="AD881" s="14"/>
      <c r="AE881" s="14"/>
      <c r="AF881" s="14"/>
      <c r="AG881" s="14"/>
    </row>
    <row r="882" spans="1:33" x14ac:dyDescent="0.35">
      <c r="A882" s="14"/>
      <c r="B882" s="14"/>
      <c r="C882" s="14"/>
      <c r="Z882" s="14"/>
      <c r="AA882" s="14"/>
      <c r="AB882" s="14"/>
      <c r="AC882" s="14"/>
      <c r="AD882" s="14"/>
      <c r="AE882" s="14"/>
      <c r="AF882" s="14"/>
      <c r="AG882" s="14"/>
    </row>
    <row r="883" spans="1:33" x14ac:dyDescent="0.35">
      <c r="A883" s="14"/>
      <c r="B883" s="14"/>
      <c r="C883" s="14"/>
      <c r="Z883" s="14"/>
      <c r="AA883" s="14"/>
      <c r="AB883" s="14"/>
      <c r="AC883" s="14"/>
      <c r="AD883" s="14"/>
      <c r="AE883" s="14"/>
      <c r="AF883" s="14"/>
      <c r="AG883" s="14"/>
    </row>
    <row r="884" spans="1:33" x14ac:dyDescent="0.35">
      <c r="A884" s="14"/>
      <c r="B884" s="14"/>
      <c r="C884" s="14"/>
      <c r="Z884" s="14"/>
      <c r="AA884" s="14"/>
      <c r="AB884" s="14"/>
      <c r="AC884" s="14"/>
      <c r="AD884" s="14"/>
      <c r="AE884" s="14"/>
      <c r="AF884" s="14"/>
      <c r="AG884" s="14"/>
    </row>
    <row r="885" spans="1:33" x14ac:dyDescent="0.35">
      <c r="A885" s="14"/>
      <c r="B885" s="14"/>
      <c r="C885" s="14"/>
      <c r="Z885" s="14"/>
      <c r="AA885" s="14"/>
      <c r="AB885" s="14"/>
      <c r="AC885" s="14"/>
      <c r="AD885" s="14"/>
      <c r="AE885" s="14"/>
      <c r="AF885" s="14"/>
      <c r="AG885" s="14"/>
    </row>
    <row r="886" spans="1:33" x14ac:dyDescent="0.35">
      <c r="A886" s="14"/>
      <c r="B886" s="14"/>
      <c r="C886" s="14"/>
      <c r="Z886" s="14"/>
      <c r="AA886" s="14"/>
      <c r="AB886" s="14"/>
      <c r="AC886" s="14"/>
      <c r="AD886" s="14"/>
      <c r="AE886" s="14"/>
      <c r="AF886" s="14"/>
      <c r="AG886" s="14"/>
    </row>
    <row r="887" spans="1:33" x14ac:dyDescent="0.35">
      <c r="A887" s="14"/>
      <c r="B887" s="14"/>
      <c r="C887" s="14"/>
      <c r="Z887" s="14"/>
      <c r="AA887" s="14"/>
      <c r="AB887" s="14"/>
      <c r="AC887" s="14"/>
      <c r="AD887" s="14"/>
      <c r="AE887" s="14"/>
      <c r="AF887" s="14"/>
      <c r="AG887" s="14"/>
    </row>
    <row r="888" spans="1:33" x14ac:dyDescent="0.35">
      <c r="A888" s="14"/>
      <c r="B888" s="14"/>
      <c r="C888" s="14"/>
      <c r="Z888" s="14"/>
      <c r="AA888" s="14"/>
      <c r="AB888" s="14"/>
      <c r="AC888" s="14"/>
      <c r="AD888" s="14"/>
      <c r="AE888" s="14"/>
      <c r="AF888" s="14"/>
      <c r="AG888" s="14"/>
    </row>
    <row r="889" spans="1:33" x14ac:dyDescent="0.35">
      <c r="A889" s="14"/>
      <c r="B889" s="14"/>
      <c r="C889" s="14"/>
      <c r="Z889" s="14"/>
      <c r="AA889" s="14"/>
      <c r="AB889" s="14"/>
      <c r="AC889" s="14"/>
      <c r="AD889" s="14"/>
      <c r="AE889" s="14"/>
      <c r="AF889" s="14"/>
      <c r="AG889" s="14"/>
    </row>
    <row r="890" spans="1:33" x14ac:dyDescent="0.35">
      <c r="A890" s="14"/>
      <c r="B890" s="14"/>
      <c r="C890" s="14"/>
      <c r="Z890" s="14"/>
      <c r="AA890" s="14"/>
      <c r="AB890" s="14"/>
      <c r="AC890" s="14"/>
      <c r="AD890" s="14"/>
      <c r="AE890" s="14"/>
      <c r="AF890" s="14"/>
      <c r="AG890" s="14"/>
    </row>
    <row r="891" spans="1:33" x14ac:dyDescent="0.35">
      <c r="A891" s="14"/>
      <c r="B891" s="14"/>
      <c r="C891" s="14"/>
      <c r="Z891" s="14"/>
      <c r="AA891" s="14"/>
      <c r="AB891" s="14"/>
      <c r="AC891" s="14"/>
      <c r="AD891" s="14"/>
      <c r="AE891" s="14"/>
      <c r="AF891" s="14"/>
      <c r="AG891" s="14"/>
    </row>
    <row r="892" spans="1:33" x14ac:dyDescent="0.35">
      <c r="A892" s="14"/>
      <c r="B892" s="14"/>
      <c r="C892" s="14"/>
      <c r="Z892" s="14"/>
      <c r="AA892" s="14"/>
      <c r="AB892" s="14"/>
      <c r="AC892" s="14"/>
      <c r="AD892" s="14"/>
      <c r="AE892" s="14"/>
      <c r="AF892" s="14"/>
      <c r="AG892" s="14"/>
    </row>
    <row r="893" spans="1:33" x14ac:dyDescent="0.35">
      <c r="A893" s="14"/>
      <c r="B893" s="14"/>
      <c r="C893" s="14"/>
      <c r="Z893" s="14"/>
      <c r="AA893" s="14"/>
      <c r="AB893" s="14"/>
      <c r="AC893" s="14"/>
      <c r="AD893" s="14"/>
      <c r="AE893" s="14"/>
      <c r="AF893" s="14"/>
      <c r="AG893" s="14"/>
    </row>
    <row r="894" spans="1:33" x14ac:dyDescent="0.35">
      <c r="A894" s="14"/>
      <c r="B894" s="14"/>
      <c r="C894" s="14"/>
      <c r="Z894" s="14"/>
      <c r="AA894" s="14"/>
      <c r="AB894" s="14"/>
      <c r="AC894" s="14"/>
      <c r="AD894" s="14"/>
      <c r="AE894" s="14"/>
      <c r="AF894" s="14"/>
      <c r="AG894" s="14"/>
    </row>
    <row r="895" spans="1:33" x14ac:dyDescent="0.35">
      <c r="A895" s="14"/>
      <c r="B895" s="14"/>
      <c r="C895" s="14"/>
      <c r="Z895" s="14"/>
      <c r="AA895" s="14"/>
      <c r="AB895" s="14"/>
      <c r="AC895" s="14"/>
      <c r="AD895" s="14"/>
      <c r="AE895" s="14"/>
      <c r="AF895" s="14"/>
      <c r="AG895" s="14"/>
    </row>
    <row r="896" spans="1:33" x14ac:dyDescent="0.35">
      <c r="A896" s="14"/>
      <c r="B896" s="14"/>
      <c r="C896" s="14"/>
      <c r="Z896" s="14"/>
      <c r="AA896" s="14"/>
      <c r="AB896" s="14"/>
      <c r="AC896" s="14"/>
      <c r="AD896" s="14"/>
      <c r="AE896" s="14"/>
      <c r="AF896" s="14"/>
      <c r="AG896" s="14"/>
    </row>
    <row r="897" spans="1:33" x14ac:dyDescent="0.35">
      <c r="A897" s="14"/>
      <c r="B897" s="14"/>
      <c r="C897" s="14"/>
      <c r="Z897" s="14"/>
      <c r="AA897" s="14"/>
      <c r="AB897" s="14"/>
      <c r="AC897" s="14"/>
      <c r="AD897" s="14"/>
      <c r="AE897" s="14"/>
      <c r="AF897" s="14"/>
      <c r="AG897" s="14"/>
    </row>
    <row r="898" spans="1:33" x14ac:dyDescent="0.35">
      <c r="A898" s="14"/>
      <c r="B898" s="14"/>
      <c r="C898" s="14"/>
      <c r="Z898" s="14"/>
      <c r="AA898" s="14"/>
      <c r="AB898" s="14"/>
      <c r="AC898" s="14"/>
      <c r="AD898" s="14"/>
      <c r="AE898" s="14"/>
      <c r="AF898" s="14"/>
      <c r="AG898" s="14"/>
    </row>
    <row r="899" spans="1:33" x14ac:dyDescent="0.35">
      <c r="A899" s="14"/>
      <c r="B899" s="14"/>
      <c r="C899" s="14"/>
      <c r="Z899" s="14"/>
      <c r="AA899" s="14"/>
      <c r="AB899" s="14"/>
      <c r="AC899" s="14"/>
      <c r="AD899" s="14"/>
      <c r="AE899" s="14"/>
      <c r="AF899" s="14"/>
      <c r="AG899" s="14"/>
    </row>
    <row r="900" spans="1:33" x14ac:dyDescent="0.35">
      <c r="A900" s="14"/>
      <c r="B900" s="14"/>
      <c r="C900" s="14"/>
      <c r="Z900" s="14"/>
      <c r="AA900" s="14"/>
      <c r="AB900" s="14"/>
      <c r="AC900" s="14"/>
      <c r="AD900" s="14"/>
      <c r="AE900" s="14"/>
      <c r="AF900" s="14"/>
      <c r="AG900" s="14"/>
    </row>
    <row r="901" spans="1:33" x14ac:dyDescent="0.35">
      <c r="A901" s="14"/>
      <c r="B901" s="14"/>
      <c r="C901" s="14"/>
      <c r="Z901" s="14"/>
      <c r="AA901" s="14"/>
      <c r="AB901" s="14"/>
      <c r="AC901" s="14"/>
      <c r="AD901" s="14"/>
      <c r="AE901" s="14"/>
      <c r="AF901" s="14"/>
      <c r="AG901" s="14"/>
    </row>
    <row r="902" spans="1:33" x14ac:dyDescent="0.35">
      <c r="A902" s="14"/>
      <c r="B902" s="14"/>
      <c r="C902" s="14"/>
      <c r="Z902" s="14"/>
      <c r="AA902" s="14"/>
      <c r="AB902" s="14"/>
      <c r="AC902" s="14"/>
      <c r="AD902" s="14"/>
      <c r="AE902" s="14"/>
      <c r="AF902" s="14"/>
      <c r="AG902" s="14"/>
    </row>
    <row r="903" spans="1:33" x14ac:dyDescent="0.35">
      <c r="A903" s="14"/>
      <c r="B903" s="14"/>
      <c r="C903" s="14"/>
      <c r="Z903" s="14"/>
      <c r="AA903" s="14"/>
      <c r="AB903" s="14"/>
      <c r="AC903" s="14"/>
      <c r="AD903" s="14"/>
      <c r="AE903" s="14"/>
      <c r="AF903" s="14"/>
      <c r="AG903" s="14"/>
    </row>
    <row r="904" spans="1:33" x14ac:dyDescent="0.35">
      <c r="A904" s="14"/>
      <c r="B904" s="14"/>
      <c r="C904" s="14"/>
      <c r="Z904" s="14"/>
      <c r="AA904" s="14"/>
      <c r="AB904" s="14"/>
      <c r="AC904" s="14"/>
      <c r="AD904" s="14"/>
      <c r="AE904" s="14"/>
      <c r="AF904" s="14"/>
      <c r="AG904" s="14"/>
    </row>
    <row r="905" spans="1:33" x14ac:dyDescent="0.35">
      <c r="A905" s="14"/>
      <c r="B905" s="14"/>
      <c r="C905" s="14"/>
      <c r="Z905" s="14"/>
      <c r="AA905" s="14"/>
      <c r="AB905" s="14"/>
      <c r="AC905" s="14"/>
      <c r="AD905" s="14"/>
      <c r="AE905" s="14"/>
      <c r="AF905" s="14"/>
      <c r="AG905" s="14"/>
    </row>
    <row r="906" spans="1:33" x14ac:dyDescent="0.35">
      <c r="A906" s="14"/>
      <c r="B906" s="14"/>
      <c r="C906" s="14"/>
      <c r="Z906" s="14"/>
      <c r="AA906" s="14"/>
      <c r="AB906" s="14"/>
      <c r="AC906" s="14"/>
      <c r="AD906" s="14"/>
      <c r="AE906" s="14"/>
      <c r="AF906" s="14"/>
      <c r="AG906" s="14"/>
    </row>
    <row r="907" spans="1:33" x14ac:dyDescent="0.35">
      <c r="A907" s="14"/>
      <c r="B907" s="14"/>
      <c r="C907" s="14"/>
      <c r="Z907" s="14"/>
      <c r="AA907" s="14"/>
      <c r="AB907" s="14"/>
      <c r="AC907" s="14"/>
      <c r="AD907" s="14"/>
      <c r="AE907" s="14"/>
      <c r="AF907" s="14"/>
      <c r="AG907" s="14"/>
    </row>
    <row r="908" spans="1:33" x14ac:dyDescent="0.35">
      <c r="A908" s="14"/>
      <c r="B908" s="14"/>
      <c r="C908" s="14"/>
      <c r="Z908" s="14"/>
      <c r="AA908" s="14"/>
      <c r="AB908" s="14"/>
      <c r="AC908" s="14"/>
      <c r="AD908" s="14"/>
      <c r="AE908" s="14"/>
      <c r="AF908" s="14"/>
      <c r="AG908" s="14"/>
    </row>
    <row r="909" spans="1:33" x14ac:dyDescent="0.35">
      <c r="A909" s="14"/>
      <c r="B909" s="14"/>
      <c r="C909" s="14"/>
      <c r="Z909" s="14"/>
      <c r="AA909" s="14"/>
      <c r="AB909" s="14"/>
      <c r="AC909" s="14"/>
      <c r="AD909" s="14"/>
      <c r="AE909" s="14"/>
      <c r="AF909" s="14"/>
      <c r="AG909" s="14"/>
    </row>
    <row r="910" spans="1:33" x14ac:dyDescent="0.35">
      <c r="A910" s="14"/>
      <c r="B910" s="14"/>
      <c r="C910" s="14"/>
      <c r="Z910" s="14"/>
      <c r="AA910" s="14"/>
      <c r="AB910" s="14"/>
      <c r="AC910" s="14"/>
      <c r="AD910" s="14"/>
      <c r="AE910" s="14"/>
      <c r="AF910" s="14"/>
      <c r="AG910" s="14"/>
    </row>
    <row r="911" spans="1:33" x14ac:dyDescent="0.35">
      <c r="A911" s="14"/>
      <c r="B911" s="14"/>
      <c r="C911" s="14"/>
      <c r="Z911" s="14"/>
      <c r="AA911" s="14"/>
      <c r="AB911" s="14"/>
      <c r="AC911" s="14"/>
      <c r="AD911" s="14"/>
      <c r="AE911" s="14"/>
      <c r="AF911" s="14"/>
      <c r="AG911" s="14"/>
    </row>
    <row r="912" spans="1:33" x14ac:dyDescent="0.35">
      <c r="A912" s="14"/>
      <c r="B912" s="14"/>
      <c r="C912" s="14"/>
      <c r="Z912" s="14"/>
      <c r="AA912" s="14"/>
      <c r="AB912" s="14"/>
      <c r="AC912" s="14"/>
      <c r="AD912" s="14"/>
      <c r="AE912" s="14"/>
      <c r="AF912" s="14"/>
      <c r="AG912" s="14"/>
    </row>
    <row r="913" spans="1:33" x14ac:dyDescent="0.35">
      <c r="A913" s="14"/>
      <c r="B913" s="14"/>
      <c r="C913" s="14"/>
      <c r="Z913" s="14"/>
      <c r="AA913" s="14"/>
      <c r="AB913" s="14"/>
      <c r="AC913" s="14"/>
      <c r="AD913" s="14"/>
      <c r="AE913" s="14"/>
      <c r="AF913" s="14"/>
      <c r="AG913" s="14"/>
    </row>
    <row r="914" spans="1:33" x14ac:dyDescent="0.35">
      <c r="A914" s="14"/>
      <c r="B914" s="14"/>
      <c r="C914" s="14"/>
      <c r="Z914" s="14"/>
      <c r="AA914" s="14"/>
      <c r="AB914" s="14"/>
      <c r="AC914" s="14"/>
      <c r="AD914" s="14"/>
      <c r="AE914" s="14"/>
      <c r="AF914" s="14"/>
      <c r="AG914" s="14"/>
    </row>
    <row r="915" spans="1:33" x14ac:dyDescent="0.35">
      <c r="A915" s="14"/>
      <c r="B915" s="14"/>
      <c r="C915" s="14"/>
      <c r="Z915" s="14"/>
      <c r="AA915" s="14"/>
      <c r="AB915" s="14"/>
      <c r="AC915" s="14"/>
      <c r="AD915" s="14"/>
      <c r="AE915" s="14"/>
      <c r="AF915" s="14"/>
      <c r="AG915" s="14"/>
    </row>
    <row r="916" spans="1:33" x14ac:dyDescent="0.35">
      <c r="A916" s="14"/>
      <c r="B916" s="14"/>
      <c r="C916" s="14"/>
      <c r="Z916" s="14"/>
      <c r="AA916" s="14"/>
      <c r="AB916" s="14"/>
      <c r="AC916" s="14"/>
      <c r="AD916" s="14"/>
      <c r="AE916" s="14"/>
      <c r="AF916" s="14"/>
      <c r="AG916" s="14"/>
    </row>
    <row r="917" spans="1:33" x14ac:dyDescent="0.35">
      <c r="A917" s="14"/>
      <c r="B917" s="14"/>
      <c r="C917" s="14"/>
      <c r="Z917" s="14"/>
      <c r="AA917" s="14"/>
      <c r="AB917" s="14"/>
      <c r="AC917" s="14"/>
      <c r="AD917" s="14"/>
      <c r="AE917" s="14"/>
      <c r="AF917" s="14"/>
      <c r="AG917" s="14"/>
    </row>
    <row r="918" spans="1:33" x14ac:dyDescent="0.35">
      <c r="A918" s="14"/>
      <c r="B918" s="14"/>
      <c r="C918" s="14"/>
      <c r="Z918" s="14"/>
      <c r="AA918" s="14"/>
      <c r="AB918" s="14"/>
      <c r="AC918" s="14"/>
      <c r="AD918" s="14"/>
      <c r="AE918" s="14"/>
      <c r="AF918" s="14"/>
      <c r="AG918" s="14"/>
    </row>
    <row r="919" spans="1:33" x14ac:dyDescent="0.35">
      <c r="A919" s="14"/>
      <c r="B919" s="14"/>
      <c r="C919" s="14"/>
      <c r="Z919" s="14"/>
      <c r="AA919" s="14"/>
      <c r="AB919" s="14"/>
      <c r="AC919" s="14"/>
      <c r="AD919" s="14"/>
      <c r="AE919" s="14"/>
      <c r="AF919" s="14"/>
      <c r="AG919" s="14"/>
    </row>
    <row r="920" spans="1:33" x14ac:dyDescent="0.35">
      <c r="A920" s="14"/>
      <c r="B920" s="14"/>
      <c r="C920" s="14"/>
      <c r="Z920" s="14"/>
      <c r="AA920" s="14"/>
      <c r="AB920" s="14"/>
      <c r="AC920" s="14"/>
      <c r="AD920" s="14"/>
      <c r="AE920" s="14"/>
      <c r="AF920" s="14"/>
      <c r="AG920" s="14"/>
    </row>
    <row r="921" spans="1:33" x14ac:dyDescent="0.35">
      <c r="A921" s="14"/>
      <c r="B921" s="14"/>
      <c r="C921" s="14"/>
      <c r="Z921" s="14"/>
      <c r="AA921" s="14"/>
      <c r="AB921" s="14"/>
      <c r="AC921" s="14"/>
      <c r="AD921" s="14"/>
      <c r="AE921" s="14"/>
      <c r="AF921" s="14"/>
      <c r="AG921" s="14"/>
    </row>
    <row r="922" spans="1:33" x14ac:dyDescent="0.35">
      <c r="A922" s="14"/>
      <c r="B922" s="14"/>
      <c r="C922" s="14"/>
      <c r="Z922" s="14"/>
      <c r="AA922" s="14"/>
      <c r="AB922" s="14"/>
      <c r="AC922" s="14"/>
      <c r="AD922" s="14"/>
      <c r="AE922" s="14"/>
      <c r="AF922" s="14"/>
      <c r="AG922" s="14"/>
    </row>
    <row r="923" spans="1:33" x14ac:dyDescent="0.35">
      <c r="A923" s="14"/>
      <c r="B923" s="14"/>
      <c r="C923" s="14"/>
      <c r="Z923" s="14"/>
      <c r="AA923" s="14"/>
      <c r="AB923" s="14"/>
      <c r="AC923" s="14"/>
      <c r="AD923" s="14"/>
      <c r="AE923" s="14"/>
      <c r="AF923" s="14"/>
      <c r="AG923" s="14"/>
    </row>
    <row r="924" spans="1:33" x14ac:dyDescent="0.35">
      <c r="A924" s="14"/>
      <c r="B924" s="14"/>
      <c r="C924" s="14"/>
      <c r="Z924" s="14"/>
      <c r="AA924" s="14"/>
      <c r="AB924" s="14"/>
      <c r="AC924" s="14"/>
      <c r="AD924" s="14"/>
      <c r="AE924" s="14"/>
      <c r="AF924" s="14"/>
      <c r="AG924" s="14"/>
    </row>
    <row r="925" spans="1:33" x14ac:dyDescent="0.35">
      <c r="A925" s="14"/>
      <c r="B925" s="14"/>
      <c r="C925" s="14"/>
      <c r="Z925" s="14"/>
      <c r="AA925" s="14"/>
      <c r="AB925" s="14"/>
      <c r="AC925" s="14"/>
      <c r="AD925" s="14"/>
      <c r="AE925" s="14"/>
      <c r="AF925" s="14"/>
      <c r="AG925" s="14"/>
    </row>
    <row r="926" spans="1:33" x14ac:dyDescent="0.35">
      <c r="A926" s="14"/>
      <c r="B926" s="14"/>
      <c r="C926" s="14"/>
      <c r="Z926" s="14"/>
      <c r="AA926" s="14"/>
      <c r="AB926" s="14"/>
      <c r="AC926" s="14"/>
      <c r="AD926" s="14"/>
      <c r="AE926" s="14"/>
      <c r="AF926" s="14"/>
      <c r="AG926" s="14"/>
    </row>
    <row r="927" spans="1:33" x14ac:dyDescent="0.35">
      <c r="A927" s="14"/>
      <c r="B927" s="14"/>
      <c r="C927" s="14"/>
      <c r="Z927" s="14"/>
      <c r="AA927" s="14"/>
      <c r="AB927" s="14"/>
      <c r="AC927" s="14"/>
      <c r="AD927" s="14"/>
      <c r="AE927" s="14"/>
      <c r="AF927" s="14"/>
      <c r="AG927" s="14"/>
    </row>
    <row r="928" spans="1:33" x14ac:dyDescent="0.35">
      <c r="A928" s="14"/>
      <c r="B928" s="14"/>
      <c r="C928" s="14"/>
      <c r="Z928" s="14"/>
      <c r="AA928" s="14"/>
      <c r="AB928" s="14"/>
      <c r="AC928" s="14"/>
      <c r="AD928" s="14"/>
      <c r="AE928" s="14"/>
      <c r="AF928" s="14"/>
      <c r="AG928" s="14"/>
    </row>
    <row r="929" spans="1:33" x14ac:dyDescent="0.35">
      <c r="A929" s="14"/>
      <c r="B929" s="14"/>
      <c r="C929" s="14"/>
      <c r="Z929" s="14"/>
      <c r="AA929" s="14"/>
      <c r="AB929" s="14"/>
      <c r="AC929" s="14"/>
      <c r="AD929" s="14"/>
      <c r="AE929" s="14"/>
      <c r="AF929" s="14"/>
      <c r="AG929" s="14"/>
    </row>
    <row r="930" spans="1:33" x14ac:dyDescent="0.35">
      <c r="A930" s="14"/>
      <c r="B930" s="14"/>
      <c r="C930" s="14"/>
      <c r="Z930" s="14"/>
      <c r="AA930" s="14"/>
      <c r="AB930" s="14"/>
      <c r="AC930" s="14"/>
      <c r="AD930" s="14"/>
      <c r="AE930" s="14"/>
      <c r="AF930" s="14"/>
      <c r="AG930" s="14"/>
    </row>
    <row r="931" spans="1:33" x14ac:dyDescent="0.35">
      <c r="A931" s="14"/>
      <c r="B931" s="14"/>
      <c r="C931" s="14"/>
      <c r="Z931" s="14"/>
      <c r="AA931" s="14"/>
      <c r="AB931" s="14"/>
      <c r="AC931" s="14"/>
      <c r="AD931" s="14"/>
      <c r="AE931" s="14"/>
      <c r="AF931" s="14"/>
      <c r="AG931" s="14"/>
    </row>
    <row r="932" spans="1:33" x14ac:dyDescent="0.35">
      <c r="A932" s="14"/>
      <c r="B932" s="14"/>
      <c r="C932" s="14"/>
      <c r="Z932" s="14"/>
      <c r="AA932" s="14"/>
      <c r="AB932" s="14"/>
      <c r="AC932" s="14"/>
      <c r="AD932" s="14"/>
      <c r="AE932" s="14"/>
      <c r="AF932" s="14"/>
      <c r="AG932" s="14"/>
    </row>
    <row r="933" spans="1:33" x14ac:dyDescent="0.35">
      <c r="A933" s="14"/>
      <c r="B933" s="14"/>
      <c r="C933" s="14"/>
      <c r="Z933" s="14"/>
      <c r="AA933" s="14"/>
      <c r="AB933" s="14"/>
      <c r="AC933" s="14"/>
      <c r="AD933" s="14"/>
      <c r="AE933" s="14"/>
      <c r="AF933" s="14"/>
      <c r="AG933" s="14"/>
    </row>
    <row r="934" spans="1:33" x14ac:dyDescent="0.35">
      <c r="A934" s="14"/>
      <c r="B934" s="14"/>
      <c r="C934" s="14"/>
      <c r="Z934" s="14"/>
      <c r="AA934" s="14"/>
      <c r="AB934" s="14"/>
      <c r="AC934" s="14"/>
      <c r="AD934" s="14"/>
      <c r="AE934" s="14"/>
      <c r="AF934" s="14"/>
      <c r="AG934" s="14"/>
    </row>
    <row r="935" spans="1:33" x14ac:dyDescent="0.35">
      <c r="A935" s="14"/>
      <c r="B935" s="14"/>
      <c r="C935" s="14"/>
      <c r="Z935" s="14"/>
      <c r="AA935" s="14"/>
      <c r="AB935" s="14"/>
      <c r="AC935" s="14"/>
      <c r="AD935" s="14"/>
      <c r="AE935" s="14"/>
      <c r="AF935" s="14"/>
      <c r="AG935" s="14"/>
    </row>
    <row r="936" spans="1:33" x14ac:dyDescent="0.35">
      <c r="A936" s="14"/>
      <c r="B936" s="14"/>
      <c r="C936" s="14"/>
      <c r="Z936" s="14"/>
      <c r="AA936" s="14"/>
      <c r="AB936" s="14"/>
      <c r="AC936" s="14"/>
      <c r="AD936" s="14"/>
      <c r="AE936" s="14"/>
      <c r="AF936" s="14"/>
      <c r="AG936" s="14"/>
    </row>
    <row r="937" spans="1:33" x14ac:dyDescent="0.35">
      <c r="A937" s="14"/>
      <c r="B937" s="14"/>
      <c r="C937" s="14"/>
      <c r="Z937" s="14"/>
      <c r="AA937" s="14"/>
      <c r="AB937" s="14"/>
      <c r="AC937" s="14"/>
      <c r="AD937" s="14"/>
      <c r="AE937" s="14"/>
      <c r="AF937" s="14"/>
      <c r="AG937" s="14"/>
    </row>
    <row r="938" spans="1:33" x14ac:dyDescent="0.35">
      <c r="A938" s="14"/>
      <c r="B938" s="14"/>
      <c r="C938" s="14"/>
      <c r="Z938" s="14"/>
      <c r="AA938" s="14"/>
      <c r="AB938" s="14"/>
      <c r="AC938" s="14"/>
      <c r="AD938" s="14"/>
      <c r="AE938" s="14"/>
      <c r="AF938" s="14"/>
      <c r="AG938" s="14"/>
    </row>
    <row r="939" spans="1:33" x14ac:dyDescent="0.35">
      <c r="A939" s="14"/>
      <c r="B939" s="14"/>
      <c r="C939" s="14"/>
      <c r="Z939" s="14"/>
      <c r="AA939" s="14"/>
      <c r="AB939" s="14"/>
      <c r="AC939" s="14"/>
      <c r="AD939" s="14"/>
      <c r="AE939" s="14"/>
      <c r="AF939" s="14"/>
      <c r="AG939" s="14"/>
    </row>
    <row r="940" spans="1:33" x14ac:dyDescent="0.35">
      <c r="A940" s="14"/>
      <c r="B940" s="14"/>
      <c r="C940" s="14"/>
      <c r="Z940" s="14"/>
      <c r="AA940" s="14"/>
      <c r="AB940" s="14"/>
      <c r="AC940" s="14"/>
      <c r="AD940" s="14"/>
      <c r="AE940" s="14"/>
      <c r="AF940" s="14"/>
      <c r="AG940" s="14"/>
    </row>
    <row r="941" spans="1:33" x14ac:dyDescent="0.35">
      <c r="A941" s="14"/>
      <c r="B941" s="14"/>
      <c r="C941" s="14"/>
      <c r="Z941" s="14"/>
      <c r="AA941" s="14"/>
      <c r="AB941" s="14"/>
      <c r="AC941" s="14"/>
      <c r="AD941" s="14"/>
      <c r="AE941" s="14"/>
      <c r="AF941" s="14"/>
      <c r="AG941" s="14"/>
    </row>
    <row r="942" spans="1:33" x14ac:dyDescent="0.35">
      <c r="A942" s="14"/>
      <c r="B942" s="14"/>
      <c r="C942" s="14"/>
      <c r="Z942" s="14"/>
      <c r="AA942" s="14"/>
      <c r="AB942" s="14"/>
      <c r="AC942" s="14"/>
      <c r="AD942" s="14"/>
      <c r="AE942" s="14"/>
      <c r="AF942" s="14"/>
      <c r="AG942" s="14"/>
    </row>
    <row r="943" spans="1:33" x14ac:dyDescent="0.35">
      <c r="A943" s="14"/>
      <c r="B943" s="14"/>
      <c r="C943" s="14"/>
      <c r="Z943" s="14"/>
      <c r="AA943" s="14"/>
      <c r="AB943" s="14"/>
      <c r="AC943" s="14"/>
      <c r="AD943" s="14"/>
      <c r="AE943" s="14"/>
      <c r="AF943" s="14"/>
      <c r="AG943" s="14"/>
    </row>
    <row r="944" spans="1:33" x14ac:dyDescent="0.35">
      <c r="A944" s="14"/>
      <c r="B944" s="14"/>
      <c r="C944" s="14"/>
      <c r="Z944" s="14"/>
      <c r="AA944" s="14"/>
      <c r="AB944" s="14"/>
      <c r="AC944" s="14"/>
      <c r="AD944" s="14"/>
      <c r="AE944" s="14"/>
      <c r="AF944" s="14"/>
      <c r="AG944" s="14"/>
    </row>
    <row r="945" spans="1:33" x14ac:dyDescent="0.35">
      <c r="A945" s="14"/>
      <c r="B945" s="14"/>
      <c r="C945" s="14"/>
      <c r="Z945" s="14"/>
      <c r="AA945" s="14"/>
      <c r="AB945" s="14"/>
      <c r="AC945" s="14"/>
      <c r="AD945" s="14"/>
      <c r="AE945" s="14"/>
      <c r="AF945" s="14"/>
      <c r="AG945" s="14"/>
    </row>
    <row r="946" spans="1:33" x14ac:dyDescent="0.35">
      <c r="A946" s="14"/>
      <c r="B946" s="14"/>
      <c r="C946" s="14"/>
      <c r="Z946" s="14"/>
      <c r="AA946" s="14"/>
      <c r="AB946" s="14"/>
      <c r="AC946" s="14"/>
      <c r="AD946" s="14"/>
      <c r="AE946" s="14"/>
      <c r="AF946" s="14"/>
      <c r="AG946" s="14"/>
    </row>
    <row r="947" spans="1:33" x14ac:dyDescent="0.35">
      <c r="A947" s="14"/>
      <c r="B947" s="14"/>
      <c r="C947" s="14"/>
      <c r="Z947" s="14"/>
      <c r="AA947" s="14"/>
      <c r="AB947" s="14"/>
      <c r="AC947" s="14"/>
      <c r="AD947" s="14"/>
      <c r="AE947" s="14"/>
      <c r="AF947" s="14"/>
      <c r="AG947" s="14"/>
    </row>
    <row r="948" spans="1:33" x14ac:dyDescent="0.35">
      <c r="A948" s="14"/>
      <c r="B948" s="14"/>
      <c r="C948" s="14"/>
      <c r="Z948" s="14"/>
      <c r="AA948" s="14"/>
      <c r="AB948" s="14"/>
      <c r="AC948" s="14"/>
      <c r="AD948" s="14"/>
      <c r="AE948" s="14"/>
      <c r="AF948" s="14"/>
      <c r="AG948" s="14"/>
    </row>
    <row r="949" spans="1:33" x14ac:dyDescent="0.35">
      <c r="A949" s="14"/>
      <c r="B949" s="14"/>
      <c r="C949" s="14"/>
      <c r="Z949" s="14"/>
      <c r="AA949" s="14"/>
      <c r="AB949" s="14"/>
      <c r="AC949" s="14"/>
      <c r="AD949" s="14"/>
      <c r="AE949" s="14"/>
      <c r="AF949" s="14"/>
      <c r="AG949" s="14"/>
    </row>
    <row r="950" spans="1:33" x14ac:dyDescent="0.35">
      <c r="A950" s="14"/>
      <c r="B950" s="14"/>
      <c r="C950" s="14"/>
      <c r="Z950" s="14"/>
      <c r="AA950" s="14"/>
      <c r="AB950" s="14"/>
      <c r="AC950" s="14"/>
      <c r="AD950" s="14"/>
      <c r="AE950" s="14"/>
      <c r="AF950" s="14"/>
      <c r="AG950" s="14"/>
    </row>
    <row r="951" spans="1:33" x14ac:dyDescent="0.35">
      <c r="A951" s="14"/>
      <c r="B951" s="14"/>
      <c r="C951" s="14"/>
      <c r="Z951" s="14"/>
      <c r="AA951" s="14"/>
      <c r="AB951" s="14"/>
      <c r="AC951" s="14"/>
      <c r="AD951" s="14"/>
      <c r="AE951" s="14"/>
      <c r="AF951" s="14"/>
      <c r="AG951" s="14"/>
    </row>
    <row r="952" spans="1:33" x14ac:dyDescent="0.35">
      <c r="A952" s="14"/>
      <c r="B952" s="14"/>
      <c r="C952" s="14"/>
      <c r="Z952" s="14"/>
      <c r="AA952" s="14"/>
      <c r="AB952" s="14"/>
      <c r="AC952" s="14"/>
      <c r="AD952" s="14"/>
      <c r="AE952" s="14"/>
      <c r="AF952" s="14"/>
      <c r="AG952" s="14"/>
    </row>
    <row r="953" spans="1:33" x14ac:dyDescent="0.35">
      <c r="A953" s="14"/>
      <c r="B953" s="14"/>
      <c r="C953" s="14"/>
      <c r="Z953" s="14"/>
      <c r="AA953" s="14"/>
      <c r="AB953" s="14"/>
      <c r="AC953" s="14"/>
      <c r="AD953" s="14"/>
      <c r="AE953" s="14"/>
      <c r="AF953" s="14"/>
      <c r="AG953" s="14"/>
    </row>
    <row r="954" spans="1:33" x14ac:dyDescent="0.35">
      <c r="A954" s="14"/>
      <c r="B954" s="14"/>
      <c r="C954" s="14"/>
      <c r="Z954" s="14"/>
      <c r="AA954" s="14"/>
      <c r="AB954" s="14"/>
      <c r="AC954" s="14"/>
      <c r="AD954" s="14"/>
      <c r="AE954" s="14"/>
      <c r="AF954" s="14"/>
      <c r="AG954" s="14"/>
    </row>
    <row r="955" spans="1:33" x14ac:dyDescent="0.35">
      <c r="A955" s="14"/>
      <c r="B955" s="14"/>
      <c r="C955" s="14"/>
      <c r="Z955" s="14"/>
      <c r="AA955" s="14"/>
      <c r="AB955" s="14"/>
      <c r="AC955" s="14"/>
      <c r="AD955" s="14"/>
      <c r="AE955" s="14"/>
      <c r="AF955" s="14"/>
      <c r="AG955" s="14"/>
    </row>
    <row r="956" spans="1:33" x14ac:dyDescent="0.35">
      <c r="A956" s="14"/>
      <c r="B956" s="14"/>
      <c r="C956" s="14"/>
      <c r="Z956" s="14"/>
      <c r="AA956" s="14"/>
      <c r="AB956" s="14"/>
      <c r="AC956" s="14"/>
      <c r="AD956" s="14"/>
      <c r="AE956" s="14"/>
      <c r="AF956" s="14"/>
      <c r="AG956" s="14"/>
    </row>
    <row r="957" spans="1:33" x14ac:dyDescent="0.35">
      <c r="A957" s="14"/>
      <c r="B957" s="14"/>
      <c r="C957" s="14"/>
      <c r="Z957" s="14"/>
      <c r="AA957" s="14"/>
      <c r="AB957" s="14"/>
      <c r="AC957" s="14"/>
      <c r="AD957" s="14"/>
      <c r="AE957" s="14"/>
      <c r="AF957" s="14"/>
      <c r="AG957" s="14"/>
    </row>
    <row r="958" spans="1:33" x14ac:dyDescent="0.35">
      <c r="A958" s="14"/>
      <c r="B958" s="14"/>
      <c r="C958" s="14"/>
      <c r="Z958" s="14"/>
      <c r="AA958" s="14"/>
      <c r="AB958" s="14"/>
      <c r="AC958" s="14"/>
      <c r="AD958" s="14"/>
      <c r="AE958" s="14"/>
      <c r="AF958" s="14"/>
      <c r="AG958" s="14"/>
    </row>
    <row r="959" spans="1:33" x14ac:dyDescent="0.35">
      <c r="A959" s="14"/>
      <c r="B959" s="14"/>
      <c r="C959" s="14"/>
      <c r="Z959" s="14"/>
      <c r="AA959" s="14"/>
      <c r="AB959" s="14"/>
      <c r="AC959" s="14"/>
      <c r="AD959" s="14"/>
      <c r="AE959" s="14"/>
      <c r="AF959" s="14"/>
      <c r="AG959" s="14"/>
    </row>
    <row r="960" spans="1:33" x14ac:dyDescent="0.35">
      <c r="A960" s="14"/>
      <c r="B960" s="14"/>
      <c r="C960" s="14"/>
      <c r="Z960" s="14"/>
      <c r="AA960" s="14"/>
      <c r="AB960" s="14"/>
      <c r="AC960" s="14"/>
      <c r="AD960" s="14"/>
      <c r="AE960" s="14"/>
      <c r="AF960" s="14"/>
      <c r="AG960" s="14"/>
    </row>
    <row r="961" spans="1:33" x14ac:dyDescent="0.35">
      <c r="A961" s="14"/>
      <c r="B961" s="14"/>
      <c r="C961" s="14"/>
      <c r="Z961" s="14"/>
      <c r="AA961" s="14"/>
      <c r="AB961" s="14"/>
      <c r="AC961" s="14"/>
      <c r="AD961" s="14"/>
      <c r="AE961" s="14"/>
      <c r="AF961" s="14"/>
      <c r="AG961" s="14"/>
    </row>
    <row r="962" spans="1:33" x14ac:dyDescent="0.35">
      <c r="A962" s="14"/>
      <c r="B962" s="14"/>
      <c r="C962" s="14"/>
      <c r="Z962" s="14"/>
      <c r="AA962" s="14"/>
      <c r="AB962" s="14"/>
      <c r="AC962" s="14"/>
      <c r="AD962" s="14"/>
      <c r="AE962" s="14"/>
      <c r="AF962" s="14"/>
      <c r="AG962" s="14"/>
    </row>
    <row r="963" spans="1:33" x14ac:dyDescent="0.35">
      <c r="A963" s="14"/>
      <c r="B963" s="14"/>
      <c r="C963" s="14"/>
      <c r="Z963" s="14"/>
      <c r="AA963" s="14"/>
      <c r="AB963" s="14"/>
      <c r="AC963" s="14"/>
      <c r="AD963" s="14"/>
      <c r="AE963" s="14"/>
      <c r="AF963" s="14"/>
      <c r="AG963" s="14"/>
    </row>
    <row r="964" spans="1:33" x14ac:dyDescent="0.35">
      <c r="A964" s="14"/>
      <c r="B964" s="14"/>
      <c r="C964" s="14"/>
      <c r="Z964" s="14"/>
      <c r="AA964" s="14"/>
      <c r="AB964" s="14"/>
      <c r="AC964" s="14"/>
      <c r="AD964" s="14"/>
      <c r="AE964" s="14"/>
      <c r="AF964" s="14"/>
      <c r="AG964" s="14"/>
    </row>
    <row r="965" spans="1:33" x14ac:dyDescent="0.35">
      <c r="A965" s="14"/>
      <c r="B965" s="14"/>
      <c r="C965" s="14"/>
      <c r="Z965" s="14"/>
      <c r="AA965" s="14"/>
      <c r="AB965" s="14"/>
      <c r="AC965" s="14"/>
      <c r="AD965" s="14"/>
      <c r="AE965" s="14"/>
      <c r="AF965" s="14"/>
      <c r="AG965" s="14"/>
    </row>
    <row r="966" spans="1:33" x14ac:dyDescent="0.35">
      <c r="A966" s="14"/>
      <c r="B966" s="14"/>
      <c r="C966" s="14"/>
      <c r="Z966" s="14"/>
      <c r="AA966" s="14"/>
      <c r="AB966" s="14"/>
      <c r="AC966" s="14"/>
      <c r="AD966" s="14"/>
      <c r="AE966" s="14"/>
      <c r="AF966" s="14"/>
      <c r="AG966" s="14"/>
    </row>
    <row r="967" spans="1:33" x14ac:dyDescent="0.35">
      <c r="A967" s="14"/>
      <c r="B967" s="14"/>
      <c r="C967" s="14"/>
      <c r="Z967" s="14"/>
      <c r="AA967" s="14"/>
      <c r="AB967" s="14"/>
      <c r="AC967" s="14"/>
      <c r="AD967" s="14"/>
      <c r="AE967" s="14"/>
      <c r="AF967" s="14"/>
      <c r="AG967" s="14"/>
    </row>
    <row r="968" spans="1:33" x14ac:dyDescent="0.35">
      <c r="A968" s="14"/>
      <c r="B968" s="14"/>
      <c r="C968" s="14"/>
      <c r="Z968" s="14"/>
      <c r="AA968" s="14"/>
      <c r="AB968" s="14"/>
      <c r="AC968" s="14"/>
      <c r="AD968" s="14"/>
      <c r="AE968" s="14"/>
      <c r="AF968" s="14"/>
      <c r="AG968" s="14"/>
    </row>
    <row r="969" spans="1:33" x14ac:dyDescent="0.35">
      <c r="A969" s="14"/>
      <c r="B969" s="14"/>
      <c r="C969" s="14"/>
      <c r="Z969" s="14"/>
      <c r="AA969" s="14"/>
      <c r="AB969" s="14"/>
      <c r="AC969" s="14"/>
      <c r="AD969" s="14"/>
      <c r="AE969" s="14"/>
      <c r="AF969" s="14"/>
      <c r="AG969" s="14"/>
    </row>
    <row r="970" spans="1:33" x14ac:dyDescent="0.35">
      <c r="A970" s="14"/>
      <c r="B970" s="14"/>
      <c r="C970" s="14"/>
      <c r="Z970" s="14"/>
      <c r="AA970" s="14"/>
      <c r="AB970" s="14"/>
      <c r="AC970" s="14"/>
      <c r="AD970" s="14"/>
      <c r="AE970" s="14"/>
      <c r="AF970" s="14"/>
      <c r="AG970" s="14"/>
    </row>
    <row r="971" spans="1:33" x14ac:dyDescent="0.35">
      <c r="A971" s="14"/>
      <c r="B971" s="14"/>
      <c r="C971" s="14"/>
      <c r="Z971" s="14"/>
      <c r="AA971" s="14"/>
      <c r="AB971" s="14"/>
      <c r="AC971" s="14"/>
      <c r="AD971" s="14"/>
      <c r="AE971" s="14"/>
      <c r="AF971" s="14"/>
      <c r="AG971" s="14"/>
    </row>
    <row r="972" spans="1:33" x14ac:dyDescent="0.35">
      <c r="A972" s="14"/>
      <c r="B972" s="14"/>
      <c r="C972" s="14"/>
      <c r="Z972" s="14"/>
      <c r="AA972" s="14"/>
      <c r="AB972" s="14"/>
      <c r="AC972" s="14"/>
      <c r="AD972" s="14"/>
      <c r="AE972" s="14"/>
      <c r="AF972" s="14"/>
      <c r="AG972" s="14"/>
    </row>
    <row r="973" spans="1:33" x14ac:dyDescent="0.35">
      <c r="A973" s="14"/>
      <c r="B973" s="14"/>
      <c r="C973" s="14"/>
      <c r="Z973" s="14"/>
      <c r="AA973" s="14"/>
      <c r="AB973" s="14"/>
      <c r="AC973" s="14"/>
      <c r="AD973" s="14"/>
      <c r="AE973" s="14"/>
      <c r="AF973" s="14"/>
      <c r="AG973" s="14"/>
    </row>
    <row r="974" spans="1:33" x14ac:dyDescent="0.35">
      <c r="A974" s="14"/>
      <c r="B974" s="14"/>
      <c r="C974" s="14"/>
      <c r="Z974" s="14"/>
      <c r="AA974" s="14"/>
      <c r="AB974" s="14"/>
      <c r="AC974" s="14"/>
      <c r="AD974" s="14"/>
      <c r="AE974" s="14"/>
      <c r="AF974" s="14"/>
      <c r="AG974" s="14"/>
    </row>
    <row r="975" spans="1:33" x14ac:dyDescent="0.35">
      <c r="A975" s="14"/>
      <c r="B975" s="14"/>
      <c r="C975" s="14"/>
    </row>
    <row r="976" spans="1:33" x14ac:dyDescent="0.35">
      <c r="A976" s="14"/>
      <c r="B976" s="14"/>
      <c r="C976" s="14"/>
    </row>
    <row r="977" spans="1:3" x14ac:dyDescent="0.35">
      <c r="A977" s="14"/>
      <c r="B977" s="14"/>
      <c r="C977" s="14"/>
    </row>
    <row r="978" spans="1:3" x14ac:dyDescent="0.35">
      <c r="A978" s="14"/>
      <c r="B978" s="14"/>
      <c r="C978" s="14"/>
    </row>
    <row r="979" spans="1:3" x14ac:dyDescent="0.35">
      <c r="A979" s="14"/>
      <c r="B979" s="14"/>
      <c r="C979" s="14"/>
    </row>
    <row r="980" spans="1:3" x14ac:dyDescent="0.35">
      <c r="A980" s="14"/>
      <c r="B980" s="14"/>
      <c r="C980" s="14"/>
    </row>
    <row r="981" spans="1:3" x14ac:dyDescent="0.35">
      <c r="A981" s="14"/>
      <c r="B981" s="14"/>
      <c r="C981" s="14"/>
    </row>
    <row r="982" spans="1:3" x14ac:dyDescent="0.35">
      <c r="A982" s="14"/>
      <c r="B982" s="14"/>
      <c r="C982" s="14"/>
    </row>
    <row r="983" spans="1:3" x14ac:dyDescent="0.35">
      <c r="A983" s="14"/>
      <c r="B983" s="14"/>
      <c r="C983" s="14"/>
    </row>
    <row r="984" spans="1:3" x14ac:dyDescent="0.35">
      <c r="A984" s="14"/>
      <c r="B984" s="14"/>
      <c r="C984" s="14"/>
    </row>
    <row r="985" spans="1:3" x14ac:dyDescent="0.35">
      <c r="A985" s="14"/>
      <c r="B985" s="14"/>
      <c r="C985" s="14"/>
    </row>
    <row r="986" spans="1:3" x14ac:dyDescent="0.35">
      <c r="A986" s="14"/>
      <c r="B986" s="14"/>
      <c r="C986" s="14"/>
    </row>
    <row r="987" spans="1:3" x14ac:dyDescent="0.35">
      <c r="A987" s="14"/>
      <c r="B987" s="14"/>
      <c r="C987" s="14"/>
    </row>
    <row r="988" spans="1:3" x14ac:dyDescent="0.35">
      <c r="A988" s="14"/>
      <c r="B988" s="14"/>
      <c r="C988" s="14"/>
    </row>
    <row r="989" spans="1:3" x14ac:dyDescent="0.35">
      <c r="A989" s="14"/>
      <c r="B989" s="14"/>
      <c r="C989" s="14"/>
    </row>
    <row r="990" spans="1:3" x14ac:dyDescent="0.35">
      <c r="A990" s="14"/>
      <c r="B990" s="14"/>
      <c r="C990" s="14"/>
    </row>
    <row r="991" spans="1:3" x14ac:dyDescent="0.35">
      <c r="A991" s="14"/>
      <c r="B991" s="14"/>
      <c r="C991" s="14"/>
    </row>
    <row r="992" spans="1:3" x14ac:dyDescent="0.35">
      <c r="A992" s="14"/>
      <c r="B992" s="14"/>
      <c r="C992" s="14"/>
    </row>
    <row r="993" spans="1:3" x14ac:dyDescent="0.35">
      <c r="A993" s="14"/>
      <c r="B993" s="14"/>
      <c r="C993" s="14"/>
    </row>
    <row r="994" spans="1:3" x14ac:dyDescent="0.35">
      <c r="A994" s="14"/>
      <c r="B994" s="14"/>
      <c r="C994" s="14"/>
    </row>
    <row r="995" spans="1:3" x14ac:dyDescent="0.35">
      <c r="A995" s="14"/>
      <c r="B995" s="14"/>
      <c r="C995" s="14"/>
    </row>
    <row r="996" spans="1:3" x14ac:dyDescent="0.35">
      <c r="A996" s="14"/>
      <c r="B996" s="14"/>
      <c r="C996" s="14"/>
    </row>
    <row r="997" spans="1:3" x14ac:dyDescent="0.35">
      <c r="A997" s="14"/>
      <c r="B997" s="14"/>
      <c r="C997" s="14"/>
    </row>
    <row r="998" spans="1:3" x14ac:dyDescent="0.35">
      <c r="A998" s="14"/>
      <c r="B998" s="14"/>
      <c r="C998" s="14"/>
    </row>
    <row r="999" spans="1:3" x14ac:dyDescent="0.35">
      <c r="A999" s="14"/>
      <c r="B999" s="14"/>
      <c r="C999" s="14"/>
    </row>
    <row r="1000" spans="1:3" x14ac:dyDescent="0.35">
      <c r="A1000" s="14"/>
      <c r="B1000" s="14"/>
      <c r="C1000" s="14"/>
    </row>
    <row r="1001" spans="1:3" x14ac:dyDescent="0.35">
      <c r="A1001" s="14"/>
      <c r="B1001" s="14"/>
      <c r="C1001" s="14"/>
    </row>
    <row r="1002" spans="1:3" x14ac:dyDescent="0.35">
      <c r="A1002" s="14"/>
      <c r="B1002" s="14"/>
      <c r="C1002" s="14"/>
    </row>
    <row r="1003" spans="1:3" x14ac:dyDescent="0.35">
      <c r="A1003" s="14"/>
      <c r="B1003" s="14"/>
      <c r="C1003" s="14"/>
    </row>
    <row r="1004" spans="1:3" x14ac:dyDescent="0.35">
      <c r="A1004" s="14"/>
      <c r="B1004" s="14"/>
      <c r="C1004" s="14"/>
    </row>
    <row r="1005" spans="1:3" x14ac:dyDescent="0.35">
      <c r="A1005" s="14"/>
      <c r="B1005" s="14"/>
      <c r="C1005" s="14"/>
    </row>
    <row r="1006" spans="1:3" x14ac:dyDescent="0.35">
      <c r="A1006" s="14"/>
      <c r="B1006" s="14"/>
      <c r="C1006" s="14"/>
    </row>
    <row r="1007" spans="1:3" x14ac:dyDescent="0.35">
      <c r="A1007" s="14"/>
      <c r="B1007" s="14"/>
      <c r="C1007" s="14"/>
    </row>
    <row r="1008" spans="1:3" x14ac:dyDescent="0.35">
      <c r="A1008" s="14"/>
      <c r="B1008" s="14"/>
      <c r="C1008" s="14"/>
    </row>
    <row r="1009" spans="1:3" x14ac:dyDescent="0.35">
      <c r="A1009" s="14"/>
      <c r="B1009" s="14"/>
      <c r="C1009" s="14"/>
    </row>
    <row r="1010" spans="1:3" x14ac:dyDescent="0.35">
      <c r="A1010" s="14"/>
      <c r="B1010" s="14"/>
      <c r="C1010" s="14"/>
    </row>
    <row r="1011" spans="1:3" x14ac:dyDescent="0.35">
      <c r="A1011" s="14"/>
      <c r="B1011" s="14"/>
      <c r="C1011" s="14"/>
    </row>
    <row r="1012" spans="1:3" x14ac:dyDescent="0.35">
      <c r="A1012" s="14"/>
      <c r="B1012" s="14"/>
      <c r="C1012" s="14"/>
    </row>
    <row r="1013" spans="1:3" x14ac:dyDescent="0.35">
      <c r="A1013" s="14"/>
      <c r="B1013" s="14"/>
      <c r="C1013" s="14"/>
    </row>
    <row r="1014" spans="1:3" x14ac:dyDescent="0.35">
      <c r="A1014" s="14"/>
      <c r="B1014" s="14"/>
      <c r="C1014" s="14"/>
    </row>
    <row r="1015" spans="1:3" x14ac:dyDescent="0.35">
      <c r="A1015" s="14"/>
      <c r="B1015" s="14"/>
      <c r="C1015" s="14"/>
    </row>
    <row r="1016" spans="1:3" x14ac:dyDescent="0.35">
      <c r="A1016" s="14"/>
      <c r="B1016" s="14"/>
      <c r="C1016" s="14"/>
    </row>
    <row r="1017" spans="1:3" x14ac:dyDescent="0.35">
      <c r="A1017" s="14"/>
      <c r="B1017" s="14"/>
      <c r="C1017" s="14"/>
    </row>
    <row r="1018" spans="1:3" x14ac:dyDescent="0.35">
      <c r="A1018" s="14"/>
      <c r="B1018" s="14"/>
      <c r="C1018" s="14"/>
    </row>
    <row r="1019" spans="1:3" x14ac:dyDescent="0.35">
      <c r="A1019" s="14"/>
      <c r="B1019" s="14"/>
      <c r="C1019" s="14"/>
    </row>
    <row r="1020" spans="1:3" x14ac:dyDescent="0.35">
      <c r="A1020" s="14"/>
      <c r="B1020" s="14"/>
      <c r="C1020" s="14"/>
    </row>
    <row r="1021" spans="1:3" x14ac:dyDescent="0.35">
      <c r="A1021" s="14"/>
      <c r="B1021" s="14"/>
      <c r="C1021" s="14"/>
    </row>
    <row r="1022" spans="1:3" x14ac:dyDescent="0.35">
      <c r="A1022" s="14"/>
      <c r="B1022" s="14"/>
      <c r="C1022" s="14"/>
    </row>
    <row r="1023" spans="1:3" x14ac:dyDescent="0.35">
      <c r="A1023" s="14"/>
      <c r="B1023" s="14"/>
      <c r="C1023" s="14"/>
    </row>
    <row r="1024" spans="1:3" x14ac:dyDescent="0.35">
      <c r="A1024" s="14"/>
      <c r="B1024" s="14"/>
      <c r="C1024" s="14"/>
    </row>
    <row r="1025" spans="1:3" x14ac:dyDescent="0.35">
      <c r="A1025" s="14"/>
      <c r="B1025" s="14"/>
      <c r="C1025" s="14"/>
    </row>
    <row r="1026" spans="1:3" x14ac:dyDescent="0.35">
      <c r="A1026" s="14"/>
      <c r="B1026" s="14"/>
      <c r="C1026" s="14"/>
    </row>
    <row r="1027" spans="1:3" x14ac:dyDescent="0.35">
      <c r="A1027" s="14"/>
      <c r="B1027" s="14"/>
      <c r="C1027" s="14"/>
    </row>
    <row r="1028" spans="1:3" x14ac:dyDescent="0.35">
      <c r="A1028" s="14"/>
      <c r="B1028" s="14"/>
      <c r="C1028" s="14"/>
    </row>
    <row r="1029" spans="1:3" x14ac:dyDescent="0.35">
      <c r="A1029" s="14"/>
      <c r="B1029" s="14"/>
      <c r="C1029" s="14"/>
    </row>
    <row r="1030" spans="1:3" x14ac:dyDescent="0.35">
      <c r="A1030" s="14"/>
      <c r="B1030" s="14"/>
      <c r="C1030" s="14"/>
    </row>
    <row r="1031" spans="1:3" x14ac:dyDescent="0.35">
      <c r="A1031" s="14"/>
      <c r="B1031" s="14"/>
      <c r="C1031" s="14"/>
    </row>
    <row r="1032" spans="1:3" x14ac:dyDescent="0.35">
      <c r="A1032" s="14"/>
      <c r="B1032" s="14"/>
      <c r="C1032" s="14"/>
    </row>
    <row r="1033" spans="1:3" x14ac:dyDescent="0.35">
      <c r="A1033" s="14"/>
      <c r="B1033" s="14"/>
      <c r="C1033" s="14"/>
    </row>
    <row r="1034" spans="1:3" x14ac:dyDescent="0.35">
      <c r="A1034" s="14"/>
      <c r="B1034" s="14"/>
      <c r="C1034" s="14"/>
    </row>
    <row r="1035" spans="1:3" x14ac:dyDescent="0.35">
      <c r="A1035" s="14"/>
      <c r="B1035" s="14"/>
      <c r="C1035" s="14"/>
    </row>
    <row r="1036" spans="1:3" x14ac:dyDescent="0.35">
      <c r="A1036" s="14"/>
      <c r="B1036" s="14"/>
      <c r="C1036" s="14"/>
    </row>
    <row r="1037" spans="1:3" x14ac:dyDescent="0.35">
      <c r="A1037" s="14"/>
      <c r="B1037" s="14"/>
      <c r="C1037" s="14"/>
    </row>
    <row r="1038" spans="1:3" x14ac:dyDescent="0.35">
      <c r="A1038" s="14"/>
      <c r="B1038" s="14"/>
      <c r="C1038" s="14"/>
    </row>
    <row r="1039" spans="1:3" x14ac:dyDescent="0.35">
      <c r="A1039" s="14"/>
      <c r="B1039" s="14"/>
      <c r="C1039" s="14"/>
    </row>
    <row r="1040" spans="1:3" x14ac:dyDescent="0.35">
      <c r="A1040" s="14"/>
      <c r="B1040" s="14"/>
      <c r="C1040" s="14"/>
    </row>
    <row r="1041" spans="1:3" x14ac:dyDescent="0.35">
      <c r="A1041" s="14"/>
      <c r="B1041" s="14"/>
      <c r="C1041" s="14"/>
    </row>
    <row r="1042" spans="1:3" x14ac:dyDescent="0.35">
      <c r="A1042" s="14"/>
      <c r="B1042" s="14"/>
      <c r="C1042" s="14"/>
    </row>
    <row r="1043" spans="1:3" x14ac:dyDescent="0.35">
      <c r="A1043" s="14"/>
      <c r="B1043" s="14"/>
      <c r="C1043" s="14"/>
    </row>
    <row r="1044" spans="1:3" x14ac:dyDescent="0.35">
      <c r="A1044" s="14"/>
      <c r="B1044" s="14"/>
      <c r="C1044" s="14"/>
    </row>
    <row r="1045" spans="1:3" x14ac:dyDescent="0.35">
      <c r="A1045" s="14"/>
      <c r="B1045" s="14"/>
      <c r="C1045" s="14"/>
    </row>
    <row r="1046" spans="1:3" x14ac:dyDescent="0.35">
      <c r="A1046" s="14"/>
      <c r="B1046" s="14"/>
      <c r="C1046" s="14"/>
    </row>
    <row r="1047" spans="1:3" x14ac:dyDescent="0.35">
      <c r="A1047" s="14"/>
      <c r="B1047" s="14"/>
      <c r="C1047" s="14"/>
    </row>
    <row r="1048" spans="1:3" x14ac:dyDescent="0.35">
      <c r="A1048" s="14"/>
      <c r="B1048" s="14"/>
      <c r="C1048" s="14"/>
    </row>
    <row r="1049" spans="1:3" x14ac:dyDescent="0.35">
      <c r="A1049" s="14"/>
      <c r="B1049" s="14"/>
      <c r="C1049" s="14"/>
    </row>
    <row r="1050" spans="1:3" x14ac:dyDescent="0.35">
      <c r="A1050" s="14"/>
      <c r="B1050" s="14"/>
      <c r="C1050" s="14"/>
    </row>
    <row r="1051" spans="1:3" x14ac:dyDescent="0.35">
      <c r="A1051" s="14"/>
      <c r="B1051" s="14"/>
      <c r="C1051" s="14"/>
    </row>
    <row r="1052" spans="1:3" x14ac:dyDescent="0.35">
      <c r="A1052" s="14"/>
      <c r="B1052" s="14"/>
      <c r="C1052" s="14"/>
    </row>
    <row r="1053" spans="1:3" x14ac:dyDescent="0.35">
      <c r="A1053" s="14"/>
      <c r="B1053" s="14"/>
      <c r="C1053" s="14"/>
    </row>
    <row r="1054" spans="1:3" x14ac:dyDescent="0.35">
      <c r="A1054" s="14"/>
      <c r="B1054" s="14"/>
      <c r="C1054" s="14"/>
    </row>
    <row r="1055" spans="1:3" x14ac:dyDescent="0.35">
      <c r="A1055" s="14"/>
      <c r="B1055" s="14"/>
      <c r="C1055" s="14"/>
    </row>
    <row r="1056" spans="1:3" x14ac:dyDescent="0.35">
      <c r="A1056" s="14"/>
      <c r="B1056" s="14"/>
      <c r="C1056" s="14"/>
    </row>
    <row r="1057" spans="1:3" x14ac:dyDescent="0.35">
      <c r="A1057" s="14"/>
      <c r="B1057" s="14"/>
      <c r="C1057" s="14"/>
    </row>
    <row r="1058" spans="1:3" x14ac:dyDescent="0.35">
      <c r="A1058" s="14"/>
      <c r="B1058" s="14"/>
      <c r="C1058" s="14"/>
    </row>
    <row r="1059" spans="1:3" x14ac:dyDescent="0.35">
      <c r="A1059" s="14"/>
      <c r="B1059" s="14"/>
      <c r="C1059" s="14"/>
    </row>
    <row r="1060" spans="1:3" x14ac:dyDescent="0.35">
      <c r="A1060" s="14"/>
      <c r="B1060" s="14"/>
      <c r="C1060" s="14"/>
    </row>
    <row r="1061" spans="1:3" x14ac:dyDescent="0.35">
      <c r="A1061" s="14"/>
      <c r="B1061" s="14"/>
      <c r="C1061" s="14"/>
    </row>
    <row r="1062" spans="1:3" x14ac:dyDescent="0.35">
      <c r="A1062" s="14"/>
      <c r="B1062" s="14"/>
      <c r="C1062" s="14"/>
    </row>
    <row r="1063" spans="1:3" x14ac:dyDescent="0.35">
      <c r="A1063" s="14"/>
      <c r="B1063" s="14"/>
      <c r="C1063" s="14"/>
    </row>
    <row r="1064" spans="1:3" x14ac:dyDescent="0.35">
      <c r="A1064" s="14"/>
      <c r="B1064" s="14"/>
      <c r="C1064" s="14"/>
    </row>
    <row r="1065" spans="1:3" x14ac:dyDescent="0.35">
      <c r="A1065" s="14"/>
      <c r="B1065" s="14"/>
      <c r="C1065" s="14"/>
    </row>
    <row r="1066" spans="1:3" x14ac:dyDescent="0.35">
      <c r="A1066" s="14"/>
      <c r="B1066" s="14"/>
      <c r="C1066" s="14"/>
    </row>
    <row r="1067" spans="1:3" x14ac:dyDescent="0.35">
      <c r="A1067" s="14"/>
      <c r="B1067" s="14"/>
      <c r="C1067" s="14"/>
    </row>
    <row r="1068" spans="1:3" x14ac:dyDescent="0.35">
      <c r="A1068" s="14"/>
      <c r="B1068" s="14"/>
      <c r="C1068" s="14"/>
    </row>
    <row r="1069" spans="1:3" x14ac:dyDescent="0.35">
      <c r="A1069" s="14"/>
      <c r="B1069" s="14"/>
      <c r="C1069" s="14"/>
    </row>
    <row r="1070" spans="1:3" x14ac:dyDescent="0.35">
      <c r="A1070" s="14"/>
      <c r="B1070" s="14"/>
      <c r="C1070" s="14"/>
    </row>
    <row r="1071" spans="1:3" x14ac:dyDescent="0.35">
      <c r="A1071" s="14"/>
      <c r="B1071" s="14"/>
      <c r="C1071" s="14"/>
    </row>
    <row r="1072" spans="1:3" x14ac:dyDescent="0.35">
      <c r="A1072" s="14"/>
      <c r="B1072" s="14"/>
      <c r="C1072" s="14"/>
    </row>
    <row r="1073" spans="1:3" x14ac:dyDescent="0.35">
      <c r="A1073" s="14"/>
      <c r="B1073" s="14"/>
      <c r="C1073" s="14"/>
    </row>
    <row r="1074" spans="1:3" x14ac:dyDescent="0.35">
      <c r="A1074" s="14"/>
      <c r="B1074" s="14"/>
      <c r="C1074" s="14"/>
    </row>
    <row r="1075" spans="1:3" x14ac:dyDescent="0.35">
      <c r="A1075" s="14"/>
      <c r="B1075" s="14"/>
      <c r="C1075" s="14"/>
    </row>
    <row r="1076" spans="1:3" x14ac:dyDescent="0.35">
      <c r="A1076" s="14"/>
      <c r="B1076" s="14"/>
      <c r="C1076" s="14"/>
    </row>
    <row r="1077" spans="1:3" x14ac:dyDescent="0.35">
      <c r="A1077" s="14"/>
      <c r="B1077" s="14"/>
      <c r="C1077" s="14"/>
    </row>
    <row r="1078" spans="1:3" x14ac:dyDescent="0.35">
      <c r="A1078" s="14"/>
      <c r="B1078" s="14"/>
      <c r="C1078" s="14"/>
    </row>
    <row r="1079" spans="1:3" x14ac:dyDescent="0.35">
      <c r="A1079" s="14"/>
      <c r="B1079" s="14"/>
      <c r="C1079" s="14"/>
    </row>
    <row r="1080" spans="1:3" x14ac:dyDescent="0.35">
      <c r="A1080" s="14"/>
      <c r="B1080" s="14"/>
      <c r="C1080" s="14"/>
    </row>
    <row r="1081" spans="1:3" x14ac:dyDescent="0.35">
      <c r="A1081" s="14"/>
      <c r="B1081" s="14"/>
      <c r="C1081" s="14"/>
    </row>
    <row r="1082" spans="1:3" x14ac:dyDescent="0.35">
      <c r="A1082" s="14"/>
      <c r="B1082" s="14"/>
      <c r="C1082" s="14"/>
    </row>
    <row r="1083" spans="1:3" x14ac:dyDescent="0.35">
      <c r="A1083" s="14"/>
      <c r="B1083" s="14"/>
      <c r="C1083" s="14"/>
    </row>
    <row r="1084" spans="1:3" x14ac:dyDescent="0.35">
      <c r="A1084" s="14"/>
      <c r="B1084" s="14"/>
      <c r="C1084" s="14"/>
    </row>
    <row r="1085" spans="1:3" x14ac:dyDescent="0.35">
      <c r="A1085" s="14"/>
      <c r="B1085" s="14"/>
      <c r="C1085" s="14"/>
    </row>
    <row r="1086" spans="1:3" x14ac:dyDescent="0.35">
      <c r="A1086" s="14"/>
      <c r="B1086" s="14"/>
      <c r="C1086" s="14"/>
    </row>
    <row r="1087" spans="1:3" x14ac:dyDescent="0.35">
      <c r="A1087" s="14"/>
      <c r="B1087" s="14"/>
      <c r="C1087" s="14"/>
    </row>
    <row r="1088" spans="1:3" x14ac:dyDescent="0.35">
      <c r="A1088" s="14"/>
      <c r="B1088" s="14"/>
      <c r="C1088" s="14"/>
    </row>
    <row r="1089" spans="1:3" x14ac:dyDescent="0.35">
      <c r="A1089" s="14"/>
      <c r="B1089" s="14"/>
      <c r="C1089" s="14"/>
    </row>
    <row r="1090" spans="1:3" x14ac:dyDescent="0.35">
      <c r="A1090" s="14"/>
      <c r="B1090" s="14"/>
      <c r="C1090" s="14"/>
    </row>
    <row r="1091" spans="1:3" x14ac:dyDescent="0.35">
      <c r="A1091" s="14"/>
      <c r="B1091" s="14"/>
      <c r="C1091" s="14"/>
    </row>
    <row r="1092" spans="1:3" x14ac:dyDescent="0.35">
      <c r="A1092" s="14"/>
      <c r="B1092" s="14"/>
      <c r="C1092" s="14"/>
    </row>
    <row r="1093" spans="1:3" x14ac:dyDescent="0.35">
      <c r="A1093" s="14"/>
      <c r="B1093" s="14"/>
      <c r="C1093" s="14"/>
    </row>
    <row r="1094" spans="1:3" x14ac:dyDescent="0.35">
      <c r="A1094" s="14"/>
      <c r="B1094" s="14"/>
      <c r="C1094" s="14"/>
    </row>
    <row r="1095" spans="1:3" x14ac:dyDescent="0.35">
      <c r="A1095" s="14"/>
      <c r="B1095" s="14"/>
      <c r="C1095" s="14"/>
    </row>
    <row r="1096" spans="1:3" x14ac:dyDescent="0.35">
      <c r="A1096" s="14"/>
      <c r="B1096" s="14"/>
      <c r="C1096" s="14"/>
    </row>
    <row r="1097" spans="1:3" x14ac:dyDescent="0.35">
      <c r="A1097" s="14"/>
      <c r="B1097" s="14"/>
      <c r="C1097" s="14"/>
    </row>
    <row r="1098" spans="1:3" x14ac:dyDescent="0.35">
      <c r="A1098" s="14"/>
      <c r="B1098" s="14"/>
      <c r="C1098" s="14"/>
    </row>
    <row r="1099" spans="1:3" x14ac:dyDescent="0.35">
      <c r="A1099" s="14"/>
      <c r="B1099" s="14"/>
      <c r="C1099" s="14"/>
    </row>
    <row r="1100" spans="1:3" x14ac:dyDescent="0.35">
      <c r="A1100" s="14"/>
      <c r="B1100" s="14"/>
      <c r="C1100" s="14"/>
    </row>
    <row r="1101" spans="1:3" x14ac:dyDescent="0.35">
      <c r="A1101" s="14"/>
      <c r="B1101" s="14"/>
      <c r="C1101" s="14"/>
    </row>
    <row r="1102" spans="1:3" x14ac:dyDescent="0.35">
      <c r="A1102" s="14"/>
      <c r="B1102" s="14"/>
      <c r="C1102" s="14"/>
    </row>
    <row r="1103" spans="1:3" x14ac:dyDescent="0.35">
      <c r="A1103" s="14"/>
      <c r="B1103" s="14"/>
      <c r="C1103" s="14"/>
    </row>
    <row r="1104" spans="1:3" x14ac:dyDescent="0.35">
      <c r="A1104" s="14"/>
      <c r="B1104" s="14"/>
      <c r="C1104" s="14"/>
    </row>
    <row r="1105" spans="1:3" x14ac:dyDescent="0.35">
      <c r="A1105" s="14"/>
      <c r="B1105" s="14"/>
      <c r="C1105" s="14"/>
    </row>
    <row r="1106" spans="1:3" x14ac:dyDescent="0.35">
      <c r="A1106" s="14"/>
      <c r="B1106" s="14"/>
      <c r="C1106" s="14"/>
    </row>
    <row r="1107" spans="1:3" x14ac:dyDescent="0.35">
      <c r="A1107" s="14"/>
      <c r="B1107" s="14"/>
      <c r="C1107" s="14"/>
    </row>
    <row r="1108" spans="1:3" x14ac:dyDescent="0.35">
      <c r="A1108" s="14"/>
      <c r="B1108" s="14"/>
      <c r="C1108" s="14"/>
    </row>
    <row r="1109" spans="1:3" x14ac:dyDescent="0.35">
      <c r="A1109" s="14"/>
      <c r="B1109" s="14"/>
      <c r="C1109" s="14"/>
    </row>
    <row r="1110" spans="1:3" x14ac:dyDescent="0.35">
      <c r="A1110" s="14"/>
      <c r="B1110" s="14"/>
      <c r="C1110" s="14"/>
    </row>
    <row r="1111" spans="1:3" x14ac:dyDescent="0.35">
      <c r="A1111" s="14"/>
      <c r="B1111" s="14"/>
      <c r="C1111" s="14"/>
    </row>
    <row r="1112" spans="1:3" x14ac:dyDescent="0.35">
      <c r="A1112" s="14"/>
      <c r="B1112" s="14"/>
      <c r="C1112" s="14"/>
    </row>
    <row r="1113" spans="1:3" x14ac:dyDescent="0.35">
      <c r="A1113" s="14"/>
      <c r="B1113" s="14"/>
      <c r="C1113" s="14"/>
    </row>
    <row r="1114" spans="1:3" x14ac:dyDescent="0.35">
      <c r="A1114" s="14"/>
      <c r="B1114" s="14"/>
      <c r="C1114" s="14"/>
    </row>
    <row r="1115" spans="1:3" x14ac:dyDescent="0.35">
      <c r="A1115" s="14"/>
      <c r="B1115" s="14"/>
      <c r="C1115" s="14"/>
    </row>
    <row r="1116" spans="1:3" x14ac:dyDescent="0.35">
      <c r="A1116" s="14"/>
      <c r="B1116" s="14"/>
      <c r="C1116" s="14"/>
    </row>
    <row r="1117" spans="1:3" x14ac:dyDescent="0.35">
      <c r="A1117" s="14"/>
      <c r="B1117" s="14"/>
      <c r="C1117" s="14"/>
    </row>
    <row r="1118" spans="1:3" x14ac:dyDescent="0.35">
      <c r="A1118" s="14"/>
      <c r="B1118" s="14"/>
      <c r="C1118" s="14"/>
    </row>
    <row r="1119" spans="1:3" x14ac:dyDescent="0.35">
      <c r="A1119" s="14"/>
      <c r="B1119" s="14"/>
      <c r="C1119" s="14"/>
    </row>
    <row r="1120" spans="1:3" x14ac:dyDescent="0.35">
      <c r="A1120" s="14"/>
      <c r="B1120" s="14"/>
      <c r="C1120" s="14"/>
    </row>
    <row r="1121" spans="1:3" x14ac:dyDescent="0.35">
      <c r="A1121" s="14"/>
      <c r="B1121" s="14"/>
      <c r="C1121" s="14"/>
    </row>
    <row r="1122" spans="1:3" x14ac:dyDescent="0.35">
      <c r="A1122" s="14"/>
      <c r="B1122" s="14"/>
      <c r="C1122" s="14"/>
    </row>
    <row r="1123" spans="1:3" x14ac:dyDescent="0.35">
      <c r="A1123" s="14"/>
      <c r="B1123" s="14"/>
      <c r="C1123" s="14"/>
    </row>
    <row r="1124" spans="1:3" x14ac:dyDescent="0.35">
      <c r="A1124" s="14"/>
      <c r="B1124" s="14"/>
      <c r="C1124" s="14"/>
    </row>
    <row r="1125" spans="1:3" x14ac:dyDescent="0.35">
      <c r="A1125" s="14"/>
      <c r="B1125" s="14"/>
      <c r="C1125" s="14"/>
    </row>
    <row r="1126" spans="1:3" x14ac:dyDescent="0.35">
      <c r="A1126" s="14"/>
      <c r="B1126" s="14"/>
      <c r="C1126" s="14"/>
    </row>
    <row r="1127" spans="1:3" x14ac:dyDescent="0.35">
      <c r="A1127" s="14"/>
      <c r="B1127" s="14"/>
      <c r="C1127" s="14"/>
    </row>
    <row r="1128" spans="1:3" x14ac:dyDescent="0.35">
      <c r="A1128" s="14"/>
      <c r="B1128" s="14"/>
      <c r="C1128" s="14"/>
    </row>
    <row r="1129" spans="1:3" x14ac:dyDescent="0.35">
      <c r="A1129" s="14"/>
      <c r="B1129" s="14"/>
      <c r="C1129" s="14"/>
    </row>
    <row r="1130" spans="1:3" x14ac:dyDescent="0.35">
      <c r="A1130" s="14"/>
      <c r="B1130" s="14"/>
      <c r="C1130" s="14"/>
    </row>
    <row r="1131" spans="1:3" x14ac:dyDescent="0.35">
      <c r="A1131" s="14"/>
      <c r="B1131" s="14"/>
      <c r="C1131" s="14"/>
    </row>
    <row r="1132" spans="1:3" x14ac:dyDescent="0.35">
      <c r="A1132" s="14"/>
      <c r="B1132" s="14"/>
      <c r="C1132" s="14"/>
    </row>
    <row r="1133" spans="1:3" x14ac:dyDescent="0.35">
      <c r="A1133" s="14"/>
      <c r="B1133" s="14"/>
      <c r="C1133" s="14"/>
    </row>
    <row r="1134" spans="1:3" x14ac:dyDescent="0.35">
      <c r="A1134" s="14"/>
      <c r="B1134" s="14"/>
      <c r="C1134" s="14"/>
    </row>
    <row r="1135" spans="1:3" x14ac:dyDescent="0.35">
      <c r="A1135" s="14"/>
      <c r="B1135" s="14"/>
      <c r="C1135" s="14"/>
    </row>
    <row r="1136" spans="1:3" x14ac:dyDescent="0.35">
      <c r="A1136" s="14"/>
      <c r="B1136" s="14"/>
      <c r="C1136" s="14"/>
    </row>
    <row r="1137" spans="1:3" x14ac:dyDescent="0.35">
      <c r="A1137" s="14"/>
      <c r="B1137" s="14"/>
      <c r="C1137" s="14"/>
    </row>
    <row r="1138" spans="1:3" x14ac:dyDescent="0.35">
      <c r="A1138" s="14"/>
      <c r="B1138" s="14"/>
      <c r="C1138" s="14"/>
    </row>
    <row r="1139" spans="1:3" x14ac:dyDescent="0.35">
      <c r="A1139" s="14"/>
      <c r="B1139" s="14"/>
      <c r="C1139" s="14"/>
    </row>
    <row r="1140" spans="1:3" x14ac:dyDescent="0.35">
      <c r="A1140" s="14"/>
      <c r="B1140" s="14"/>
      <c r="C1140" s="14"/>
    </row>
    <row r="1141" spans="1:3" x14ac:dyDescent="0.35">
      <c r="A1141" s="14"/>
      <c r="B1141" s="14"/>
      <c r="C1141" s="14"/>
    </row>
    <row r="1142" spans="1:3" x14ac:dyDescent="0.35">
      <c r="A1142" s="14"/>
      <c r="B1142" s="14"/>
      <c r="C1142" s="14"/>
    </row>
    <row r="1143" spans="1:3" x14ac:dyDescent="0.35">
      <c r="A1143" s="14"/>
      <c r="B1143" s="14"/>
      <c r="C1143" s="14"/>
    </row>
    <row r="1144" spans="1:3" x14ac:dyDescent="0.35">
      <c r="A1144" s="14"/>
      <c r="B1144" s="14"/>
      <c r="C1144" s="14"/>
    </row>
    <row r="1145" spans="1:3" x14ac:dyDescent="0.35">
      <c r="A1145" s="14"/>
      <c r="B1145" s="14"/>
      <c r="C1145" s="14"/>
    </row>
    <row r="1146" spans="1:3" x14ac:dyDescent="0.35">
      <c r="A1146" s="14"/>
      <c r="B1146" s="14"/>
      <c r="C1146" s="14"/>
    </row>
    <row r="1147" spans="1:3" x14ac:dyDescent="0.35">
      <c r="A1147" s="14"/>
      <c r="B1147" s="14"/>
      <c r="C1147" s="14"/>
    </row>
    <row r="1148" spans="1:3" x14ac:dyDescent="0.35">
      <c r="A1148" s="14"/>
      <c r="B1148" s="14"/>
      <c r="C1148" s="14"/>
    </row>
    <row r="1149" spans="1:3" x14ac:dyDescent="0.35">
      <c r="A1149" s="14"/>
      <c r="B1149" s="14"/>
      <c r="C1149" s="14"/>
    </row>
    <row r="1150" spans="1:3" x14ac:dyDescent="0.35">
      <c r="A1150" s="14"/>
      <c r="B1150" s="14"/>
      <c r="C1150" s="14"/>
    </row>
    <row r="1151" spans="1:3" x14ac:dyDescent="0.35">
      <c r="A1151" s="14"/>
      <c r="B1151" s="14"/>
      <c r="C1151" s="14"/>
    </row>
    <row r="1152" spans="1:3" x14ac:dyDescent="0.35">
      <c r="A1152" s="14"/>
      <c r="B1152" s="14"/>
      <c r="C1152" s="14"/>
    </row>
    <row r="1153" spans="1:3" x14ac:dyDescent="0.35">
      <c r="A1153" s="14"/>
      <c r="B1153" s="14"/>
      <c r="C1153" s="14"/>
    </row>
    <row r="1154" spans="1:3" x14ac:dyDescent="0.35">
      <c r="A1154" s="14"/>
      <c r="B1154" s="14"/>
      <c r="C1154" s="14"/>
    </row>
    <row r="1155" spans="1:3" x14ac:dyDescent="0.35">
      <c r="A1155" s="14"/>
      <c r="B1155" s="14"/>
      <c r="C1155" s="14"/>
    </row>
    <row r="1156" spans="1:3" x14ac:dyDescent="0.35">
      <c r="A1156" s="14"/>
      <c r="B1156" s="14"/>
      <c r="C1156" s="14"/>
    </row>
    <row r="1157" spans="1:3" x14ac:dyDescent="0.35">
      <c r="A1157" s="14"/>
      <c r="B1157" s="14"/>
      <c r="C1157" s="14"/>
    </row>
    <row r="1158" spans="1:3" x14ac:dyDescent="0.35">
      <c r="A1158" s="14"/>
      <c r="B1158" s="14"/>
      <c r="C1158" s="14"/>
    </row>
    <row r="1159" spans="1:3" x14ac:dyDescent="0.35">
      <c r="A1159" s="14"/>
      <c r="B1159" s="14"/>
      <c r="C1159" s="14"/>
    </row>
    <row r="1160" spans="1:3" x14ac:dyDescent="0.35">
      <c r="A1160" s="14"/>
      <c r="B1160" s="14"/>
      <c r="C1160" s="14"/>
    </row>
    <row r="1161" spans="1:3" x14ac:dyDescent="0.35">
      <c r="A1161" s="14"/>
      <c r="B1161" s="14"/>
      <c r="C1161" s="14"/>
    </row>
    <row r="1162" spans="1:3" x14ac:dyDescent="0.35">
      <c r="A1162" s="14"/>
      <c r="B1162" s="14"/>
      <c r="C1162" s="14"/>
    </row>
    <row r="1163" spans="1:3" x14ac:dyDescent="0.35">
      <c r="A1163" s="14"/>
      <c r="B1163" s="14"/>
      <c r="C1163" s="14"/>
    </row>
    <row r="1164" spans="1:3" x14ac:dyDescent="0.35">
      <c r="A1164" s="14"/>
      <c r="B1164" s="14"/>
      <c r="C1164" s="14"/>
    </row>
    <row r="1165" spans="1:3" x14ac:dyDescent="0.35">
      <c r="A1165" s="14"/>
      <c r="B1165" s="14"/>
      <c r="C1165" s="14"/>
    </row>
    <row r="1166" spans="1:3" x14ac:dyDescent="0.35">
      <c r="A1166" s="14"/>
      <c r="B1166" s="14"/>
      <c r="C1166" s="14"/>
    </row>
    <row r="1167" spans="1:3" x14ac:dyDescent="0.35">
      <c r="A1167" s="14"/>
      <c r="B1167" s="14"/>
      <c r="C1167" s="14"/>
    </row>
    <row r="1168" spans="1:3" x14ac:dyDescent="0.35">
      <c r="A1168" s="14"/>
      <c r="B1168" s="14"/>
      <c r="C1168" s="14"/>
    </row>
    <row r="1169" spans="1:3" x14ac:dyDescent="0.35">
      <c r="A1169" s="14"/>
      <c r="B1169" s="14"/>
      <c r="C1169" s="14"/>
    </row>
    <row r="1170" spans="1:3" x14ac:dyDescent="0.35">
      <c r="A1170" s="14"/>
      <c r="B1170" s="14"/>
      <c r="C1170" s="14"/>
    </row>
    <row r="1171" spans="1:3" x14ac:dyDescent="0.35">
      <c r="A1171" s="14"/>
      <c r="B1171" s="14"/>
      <c r="C1171" s="14"/>
    </row>
    <row r="1172" spans="1:3" x14ac:dyDescent="0.35">
      <c r="A1172" s="14"/>
      <c r="B1172" s="14"/>
      <c r="C1172" s="14"/>
    </row>
    <row r="1173" spans="1:3" x14ac:dyDescent="0.35">
      <c r="A1173" s="14"/>
      <c r="B1173" s="14"/>
      <c r="C1173" s="14"/>
    </row>
    <row r="1174" spans="1:3" x14ac:dyDescent="0.35">
      <c r="A1174" s="14"/>
      <c r="B1174" s="14"/>
      <c r="C1174" s="14"/>
    </row>
    <row r="1175" spans="1:3" x14ac:dyDescent="0.35">
      <c r="A1175" s="14"/>
      <c r="B1175" s="14"/>
      <c r="C1175" s="14"/>
    </row>
    <row r="1176" spans="1:3" x14ac:dyDescent="0.35">
      <c r="A1176" s="14"/>
      <c r="B1176" s="14"/>
      <c r="C1176" s="14"/>
    </row>
    <row r="1177" spans="1:3" x14ac:dyDescent="0.35">
      <c r="A1177" s="14"/>
      <c r="B1177" s="14"/>
      <c r="C1177" s="14"/>
    </row>
    <row r="1178" spans="1:3" x14ac:dyDescent="0.35">
      <c r="A1178" s="14"/>
      <c r="B1178" s="14"/>
      <c r="C1178" s="14"/>
    </row>
    <row r="1179" spans="1:3" x14ac:dyDescent="0.35">
      <c r="A1179" s="14"/>
      <c r="B1179" s="14"/>
      <c r="C1179" s="14"/>
    </row>
    <row r="1180" spans="1:3" x14ac:dyDescent="0.35">
      <c r="A1180" s="14"/>
      <c r="B1180" s="14"/>
      <c r="C1180" s="14"/>
    </row>
    <row r="1181" spans="1:3" x14ac:dyDescent="0.35">
      <c r="A1181" s="14"/>
      <c r="B1181" s="14"/>
      <c r="C1181" s="14"/>
    </row>
    <row r="1182" spans="1:3" x14ac:dyDescent="0.35">
      <c r="A1182" s="14"/>
      <c r="B1182" s="14"/>
      <c r="C1182" s="14"/>
    </row>
    <row r="1183" spans="1:3" x14ac:dyDescent="0.35">
      <c r="A1183" s="14"/>
      <c r="B1183" s="14"/>
      <c r="C1183" s="14"/>
    </row>
    <row r="1184" spans="1:3" x14ac:dyDescent="0.35">
      <c r="A1184" s="14"/>
      <c r="B1184" s="14"/>
      <c r="C1184" s="14"/>
    </row>
    <row r="1185" spans="1:3" x14ac:dyDescent="0.35">
      <c r="A1185" s="14"/>
      <c r="B1185" s="14"/>
      <c r="C1185" s="14"/>
    </row>
    <row r="1186" spans="1:3" x14ac:dyDescent="0.35">
      <c r="A1186" s="14"/>
      <c r="B1186" s="14"/>
      <c r="C1186" s="14"/>
    </row>
    <row r="1187" spans="1:3" x14ac:dyDescent="0.35">
      <c r="A1187" s="14"/>
      <c r="B1187" s="14"/>
      <c r="C1187" s="14"/>
    </row>
    <row r="1188" spans="1:3" x14ac:dyDescent="0.35">
      <c r="A1188" s="14"/>
      <c r="B1188" s="14"/>
      <c r="C1188" s="14"/>
    </row>
    <row r="1189" spans="1:3" x14ac:dyDescent="0.35">
      <c r="A1189" s="14"/>
      <c r="B1189" s="14"/>
      <c r="C1189" s="14"/>
    </row>
    <row r="1190" spans="1:3" x14ac:dyDescent="0.35">
      <c r="A1190" s="14"/>
      <c r="B1190" s="14"/>
      <c r="C1190" s="14"/>
    </row>
    <row r="1191" spans="1:3" x14ac:dyDescent="0.35">
      <c r="A1191" s="14"/>
      <c r="B1191" s="14"/>
      <c r="C1191" s="14"/>
    </row>
    <row r="1192" spans="1:3" x14ac:dyDescent="0.35">
      <c r="A1192" s="14"/>
      <c r="B1192" s="14"/>
      <c r="C1192" s="14"/>
    </row>
    <row r="1193" spans="1:3" x14ac:dyDescent="0.35">
      <c r="A1193" s="14"/>
      <c r="B1193" s="14"/>
      <c r="C1193" s="14"/>
    </row>
    <row r="1194" spans="1:3" x14ac:dyDescent="0.35">
      <c r="A1194" s="14"/>
      <c r="B1194" s="14"/>
      <c r="C1194" s="14"/>
    </row>
    <row r="1195" spans="1:3" x14ac:dyDescent="0.35">
      <c r="A1195" s="14"/>
      <c r="B1195" s="14"/>
      <c r="C1195" s="14"/>
    </row>
    <row r="1196" spans="1:3" x14ac:dyDescent="0.35">
      <c r="A1196" s="14"/>
      <c r="B1196" s="14"/>
      <c r="C1196" s="14"/>
    </row>
    <row r="1197" spans="1:3" x14ac:dyDescent="0.35">
      <c r="A1197" s="14"/>
      <c r="B1197" s="14"/>
      <c r="C1197" s="14"/>
    </row>
    <row r="1198" spans="1:3" x14ac:dyDescent="0.35">
      <c r="A1198" s="14"/>
      <c r="B1198" s="14"/>
      <c r="C1198" s="14"/>
    </row>
    <row r="1199" spans="1:3" x14ac:dyDescent="0.35">
      <c r="A1199" s="14"/>
      <c r="B1199" s="14"/>
      <c r="C1199" s="14"/>
    </row>
    <row r="1200" spans="1:3" x14ac:dyDescent="0.35">
      <c r="A1200" s="14"/>
      <c r="B1200" s="14"/>
      <c r="C1200" s="14"/>
    </row>
    <row r="1201" spans="1:3" x14ac:dyDescent="0.35">
      <c r="A1201" s="14"/>
      <c r="B1201" s="14"/>
      <c r="C1201" s="14"/>
    </row>
    <row r="1202" spans="1:3" x14ac:dyDescent="0.35">
      <c r="A1202" s="14"/>
      <c r="B1202" s="14"/>
      <c r="C1202" s="14"/>
    </row>
    <row r="1203" spans="1:3" x14ac:dyDescent="0.35">
      <c r="A1203" s="14"/>
      <c r="B1203" s="14"/>
      <c r="C1203" s="14"/>
    </row>
    <row r="1204" spans="1:3" x14ac:dyDescent="0.35">
      <c r="A1204" s="14"/>
      <c r="B1204" s="14"/>
      <c r="C1204" s="14"/>
    </row>
    <row r="1205" spans="1:3" x14ac:dyDescent="0.35">
      <c r="A1205" s="14"/>
      <c r="B1205" s="14"/>
      <c r="C1205" s="14"/>
    </row>
    <row r="1206" spans="1:3" x14ac:dyDescent="0.35">
      <c r="A1206" s="14"/>
      <c r="B1206" s="14"/>
      <c r="C1206" s="14"/>
    </row>
    <row r="1207" spans="1:3" x14ac:dyDescent="0.35">
      <c r="A1207" s="14"/>
      <c r="B1207" s="14"/>
      <c r="C1207" s="14"/>
    </row>
    <row r="1208" spans="1:3" x14ac:dyDescent="0.35">
      <c r="A1208" s="14"/>
      <c r="B1208" s="14"/>
      <c r="C1208" s="14"/>
    </row>
    <row r="1209" spans="1:3" x14ac:dyDescent="0.35">
      <c r="A1209" s="14"/>
      <c r="B1209" s="14"/>
      <c r="C1209" s="14"/>
    </row>
    <row r="1210" spans="1:3" x14ac:dyDescent="0.35">
      <c r="A1210" s="14"/>
      <c r="B1210" s="14"/>
      <c r="C1210" s="14"/>
    </row>
    <row r="1211" spans="1:3" x14ac:dyDescent="0.35">
      <c r="A1211" s="14"/>
      <c r="B1211" s="14"/>
      <c r="C1211" s="14"/>
    </row>
    <row r="1212" spans="1:3" x14ac:dyDescent="0.35">
      <c r="A1212" s="14"/>
      <c r="B1212" s="14"/>
      <c r="C1212" s="14"/>
    </row>
    <row r="1213" spans="1:3" x14ac:dyDescent="0.35">
      <c r="A1213" s="14"/>
      <c r="B1213" s="14"/>
      <c r="C1213" s="14"/>
    </row>
    <row r="1214" spans="1:3" x14ac:dyDescent="0.35">
      <c r="A1214" s="14"/>
      <c r="B1214" s="14"/>
      <c r="C1214" s="14"/>
    </row>
    <row r="1215" spans="1:3" x14ac:dyDescent="0.35">
      <c r="A1215" s="14"/>
      <c r="B1215" s="14"/>
      <c r="C1215" s="14"/>
    </row>
    <row r="1216" spans="1:3" x14ac:dyDescent="0.35">
      <c r="A1216" s="14"/>
      <c r="B1216" s="14"/>
      <c r="C1216" s="14"/>
    </row>
    <row r="1217" spans="1:3" x14ac:dyDescent="0.35">
      <c r="A1217" s="14"/>
      <c r="B1217" s="14"/>
      <c r="C1217" s="14"/>
    </row>
    <row r="1218" spans="1:3" x14ac:dyDescent="0.35">
      <c r="A1218" s="14"/>
      <c r="B1218" s="14"/>
      <c r="C1218" s="14"/>
    </row>
    <row r="1219" spans="1:3" x14ac:dyDescent="0.35">
      <c r="A1219" s="14"/>
      <c r="B1219" s="14"/>
      <c r="C1219" s="14"/>
    </row>
    <row r="1220" spans="1:3" x14ac:dyDescent="0.35">
      <c r="A1220" s="14"/>
      <c r="B1220" s="14"/>
      <c r="C1220" s="14"/>
    </row>
    <row r="1221" spans="1:3" x14ac:dyDescent="0.35">
      <c r="A1221" s="14"/>
      <c r="B1221" s="14"/>
      <c r="C1221" s="14"/>
    </row>
    <row r="1222" spans="1:3" x14ac:dyDescent="0.35">
      <c r="A1222" s="14"/>
      <c r="B1222" s="14"/>
      <c r="C1222" s="14"/>
    </row>
    <row r="1223" spans="1:3" x14ac:dyDescent="0.35">
      <c r="A1223" s="14"/>
      <c r="B1223" s="14"/>
      <c r="C1223" s="14"/>
    </row>
    <row r="1224" spans="1:3" x14ac:dyDescent="0.35">
      <c r="A1224" s="14"/>
      <c r="B1224" s="14"/>
      <c r="C1224" s="14"/>
    </row>
    <row r="1225" spans="1:3" x14ac:dyDescent="0.35">
      <c r="A1225" s="14"/>
      <c r="B1225" s="14"/>
      <c r="C1225" s="14"/>
    </row>
    <row r="1226" spans="1:3" x14ac:dyDescent="0.35">
      <c r="A1226" s="14"/>
      <c r="B1226" s="14"/>
      <c r="C1226" s="14"/>
    </row>
    <row r="1227" spans="1:3" x14ac:dyDescent="0.35">
      <c r="A1227" s="14"/>
      <c r="B1227" s="14"/>
      <c r="C1227" s="14"/>
    </row>
    <row r="1228" spans="1:3" x14ac:dyDescent="0.35">
      <c r="A1228" s="14"/>
      <c r="B1228" s="14"/>
      <c r="C1228" s="14"/>
    </row>
    <row r="1229" spans="1:3" x14ac:dyDescent="0.35">
      <c r="A1229" s="14"/>
      <c r="B1229" s="14"/>
      <c r="C1229" s="14"/>
    </row>
    <row r="1230" spans="1:3" x14ac:dyDescent="0.35">
      <c r="A1230" s="14"/>
      <c r="B1230" s="14"/>
      <c r="C1230" s="14"/>
    </row>
    <row r="1231" spans="1:3" x14ac:dyDescent="0.35">
      <c r="A1231" s="14"/>
      <c r="B1231" s="14"/>
      <c r="C1231" s="14"/>
    </row>
    <row r="1232" spans="1:3" x14ac:dyDescent="0.35">
      <c r="A1232" s="14"/>
      <c r="B1232" s="14"/>
      <c r="C1232" s="14"/>
    </row>
    <row r="1233" spans="1:3" x14ac:dyDescent="0.35">
      <c r="A1233" s="14"/>
      <c r="B1233" s="14"/>
      <c r="C1233" s="14"/>
    </row>
    <row r="1234" spans="1:3" x14ac:dyDescent="0.35">
      <c r="A1234" s="14"/>
      <c r="B1234" s="14"/>
      <c r="C1234" s="14"/>
    </row>
    <row r="1235" spans="1:3" x14ac:dyDescent="0.35">
      <c r="A1235" s="14"/>
      <c r="B1235" s="14"/>
      <c r="C1235" s="14"/>
    </row>
    <row r="1236" spans="1:3" x14ac:dyDescent="0.35">
      <c r="A1236" s="14"/>
      <c r="B1236" s="14"/>
      <c r="C1236" s="14"/>
    </row>
    <row r="1237" spans="1:3" x14ac:dyDescent="0.35">
      <c r="A1237" s="14"/>
      <c r="B1237" s="14"/>
      <c r="C1237" s="14"/>
    </row>
    <row r="1238" spans="1:3" x14ac:dyDescent="0.35">
      <c r="A1238" s="14"/>
      <c r="B1238" s="14"/>
      <c r="C1238" s="14"/>
    </row>
    <row r="1239" spans="1:3" x14ac:dyDescent="0.35">
      <c r="A1239" s="14"/>
      <c r="B1239" s="14"/>
      <c r="C1239" s="14"/>
    </row>
  </sheetData>
  <mergeCells count="3">
    <mergeCell ref="U6:X6"/>
    <mergeCell ref="I4:J5"/>
    <mergeCell ref="M6:N6"/>
  </mergeCells>
  <pageMargins left="0.39370078740157483" right="0.39370078740157483" top="0.39370078740157483" bottom="0.39370078740157483" header="0.31496062992125984" footer="0.31496062992125984"/>
  <pageSetup paperSize="8" orientation="landscape" r:id="rId1"/>
  <headerFooter>
    <oddFooter>&amp;C&amp;1#&amp;"Calibri"&amp;10 Restricted - External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238"/>
  <sheetViews>
    <sheetView zoomScale="90" zoomScaleNormal="90" workbookViewId="0">
      <pane xSplit="5" ySplit="7" topLeftCell="F8" activePane="bottomRight" state="frozen"/>
      <selection activeCell="B1" sqref="B1"/>
      <selection pane="topRight" activeCell="G1" sqref="G1"/>
      <selection pane="bottomLeft" activeCell="B8" sqref="B8"/>
      <selection pane="bottomRight" activeCell="K9" sqref="K9"/>
    </sheetView>
  </sheetViews>
  <sheetFormatPr defaultColWidth="8.81640625" defaultRowHeight="14.5" x14ac:dyDescent="0.35"/>
  <cols>
    <col min="1" max="1" width="2.1796875" style="82" customWidth="1"/>
    <col min="2" max="2" width="12.08984375" style="82" customWidth="1"/>
    <col min="3" max="5" width="11.90625" style="82" bestFit="1" customWidth="1"/>
    <col min="6" max="9" width="10.08984375" style="82" customWidth="1"/>
    <col min="10" max="10" width="7" style="82" bestFit="1" customWidth="1"/>
    <col min="11" max="11" width="11.1796875" style="82" customWidth="1"/>
    <col min="12" max="12" width="13.1796875" style="82" customWidth="1"/>
    <col min="13" max="13" width="14.1796875" style="82" customWidth="1"/>
    <col min="14" max="14" width="16.54296875" style="82" customWidth="1"/>
    <col min="15" max="15" width="15.6328125" style="82" customWidth="1"/>
    <col min="16" max="16" width="1" style="82" customWidth="1"/>
    <col min="17" max="17" width="11" style="82" bestFit="1" customWidth="1"/>
    <col min="18" max="18" width="1" style="82" customWidth="1"/>
    <col min="19" max="19" width="17.1796875" style="82" customWidth="1"/>
    <col min="20" max="20" width="1" style="82" customWidth="1"/>
    <col min="21" max="21" width="14.1796875" style="82" customWidth="1"/>
    <col min="22" max="24" width="11.1796875" style="82" customWidth="1"/>
    <col min="25" max="25" width="1" style="82" customWidth="1"/>
    <col min="26" max="16384" width="8.81640625" style="82"/>
  </cols>
  <sheetData>
    <row r="1" spans="1:33" ht="9" customHeight="1" x14ac:dyDescent="0.35">
      <c r="A1" s="14"/>
      <c r="B1" s="14"/>
      <c r="C1" s="14"/>
      <c r="D1" s="85"/>
      <c r="E1" s="85"/>
      <c r="F1" s="85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</row>
    <row r="2" spans="1:33" ht="15.75" customHeight="1" x14ac:dyDescent="0.35">
      <c r="A2" s="14"/>
      <c r="B2" s="14"/>
      <c r="C2" s="14"/>
      <c r="G2" s="21"/>
      <c r="H2" s="90" t="s">
        <v>81</v>
      </c>
      <c r="I2" s="103"/>
      <c r="J2" s="104"/>
      <c r="K2" s="103"/>
      <c r="L2" s="103"/>
      <c r="M2" s="103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"/>
      <c r="AA2" s="14"/>
      <c r="AB2" s="14"/>
      <c r="AC2" s="14"/>
      <c r="AD2" s="14"/>
      <c r="AE2" s="14"/>
      <c r="AF2" s="14"/>
      <c r="AG2" s="14"/>
    </row>
    <row r="3" spans="1:33" s="21" customFormat="1" ht="15.75" customHeight="1" thickBot="1" x14ac:dyDescent="0.4">
      <c r="B3" s="14"/>
      <c r="U3" s="29"/>
      <c r="V3" s="29"/>
      <c r="W3" s="29"/>
      <c r="X3" s="29"/>
      <c r="Y3" s="29"/>
    </row>
    <row r="4" spans="1:33" s="21" customFormat="1" ht="15.75" customHeight="1" x14ac:dyDescent="0.35">
      <c r="B4" s="14"/>
      <c r="C4" s="120" t="s">
        <v>42</v>
      </c>
      <c r="D4" s="83">
        <v>5</v>
      </c>
      <c r="I4" s="157" t="s">
        <v>0</v>
      </c>
      <c r="J4" s="158"/>
      <c r="K4" s="25" t="s">
        <v>1</v>
      </c>
      <c r="L4" s="25" t="s">
        <v>1</v>
      </c>
      <c r="M4" s="26" t="s">
        <v>2</v>
      </c>
      <c r="N4" s="25" t="s">
        <v>1</v>
      </c>
      <c r="O4" s="25" t="s">
        <v>1</v>
      </c>
      <c r="U4" s="29"/>
      <c r="V4" s="29"/>
      <c r="W4" s="29"/>
      <c r="X4" s="29"/>
      <c r="Y4" s="29"/>
    </row>
    <row r="5" spans="1:33" s="21" customFormat="1" ht="15.75" customHeight="1" thickBot="1" x14ac:dyDescent="0.4">
      <c r="C5" s="121" t="s">
        <v>3</v>
      </c>
      <c r="D5" s="84">
        <v>365</v>
      </c>
      <c r="I5" s="159"/>
      <c r="J5" s="160"/>
      <c r="K5" s="33" t="s">
        <v>4</v>
      </c>
      <c r="L5" s="33" t="s">
        <v>4</v>
      </c>
      <c r="M5" s="33" t="s">
        <v>5</v>
      </c>
      <c r="N5" s="33" t="s">
        <v>4</v>
      </c>
      <c r="O5" s="33" t="s">
        <v>4</v>
      </c>
      <c r="P5" s="38"/>
      <c r="Q5" s="39"/>
      <c r="S5" s="29"/>
      <c r="U5" s="29"/>
      <c r="V5" s="29"/>
      <c r="W5" s="29"/>
      <c r="X5" s="29"/>
      <c r="Y5" s="29"/>
    </row>
    <row r="6" spans="1:33" s="21" customFormat="1" ht="30" customHeight="1" x14ac:dyDescent="0.5">
      <c r="D6" s="91"/>
      <c r="E6" s="91"/>
      <c r="F6" s="92"/>
      <c r="I6" s="92"/>
      <c r="J6" s="93"/>
      <c r="K6" s="94"/>
      <c r="L6" s="119"/>
      <c r="M6" s="161" t="s">
        <v>43</v>
      </c>
      <c r="N6" s="162"/>
      <c r="O6" s="95" t="s">
        <v>44</v>
      </c>
      <c r="P6" s="47"/>
      <c r="Q6" s="39"/>
      <c r="R6" s="48"/>
      <c r="S6" s="39"/>
      <c r="T6" s="36"/>
      <c r="U6" s="151" t="s">
        <v>9</v>
      </c>
      <c r="V6" s="151"/>
      <c r="W6" s="151"/>
      <c r="X6" s="151"/>
      <c r="Y6" s="49"/>
    </row>
    <row r="7" spans="1:33" s="97" customFormat="1" ht="51" customHeight="1" x14ac:dyDescent="0.35">
      <c r="A7" s="14"/>
      <c r="B7" s="51" t="s">
        <v>14</v>
      </c>
      <c r="C7" s="51" t="s">
        <v>15</v>
      </c>
      <c r="D7" s="51" t="s">
        <v>16</v>
      </c>
      <c r="E7" s="51" t="s">
        <v>17</v>
      </c>
      <c r="F7" s="51" t="s">
        <v>18</v>
      </c>
      <c r="G7" s="51" t="s">
        <v>19</v>
      </c>
      <c r="H7" s="51" t="s">
        <v>36</v>
      </c>
      <c r="I7" s="96" t="s">
        <v>37</v>
      </c>
      <c r="J7" s="51" t="s">
        <v>20</v>
      </c>
      <c r="K7" s="51" t="s">
        <v>71</v>
      </c>
      <c r="L7" s="51" t="s">
        <v>54</v>
      </c>
      <c r="M7" s="51" t="s">
        <v>62</v>
      </c>
      <c r="N7" s="51" t="s">
        <v>63</v>
      </c>
      <c r="O7" s="51" t="s">
        <v>64</v>
      </c>
      <c r="P7" s="52"/>
      <c r="Q7" s="51" t="s">
        <v>24</v>
      </c>
      <c r="R7" s="53"/>
      <c r="S7" s="54" t="s">
        <v>25</v>
      </c>
      <c r="T7" s="21"/>
      <c r="U7" s="54" t="s">
        <v>26</v>
      </c>
      <c r="V7" s="54" t="s">
        <v>27</v>
      </c>
      <c r="W7" s="54" t="s">
        <v>28</v>
      </c>
      <c r="X7" s="54" t="s">
        <v>29</v>
      </c>
      <c r="Y7" s="55"/>
      <c r="Z7" s="53"/>
      <c r="AA7" s="53"/>
      <c r="AB7" s="53"/>
      <c r="AC7" s="53"/>
      <c r="AD7" s="53"/>
      <c r="AE7" s="53"/>
      <c r="AF7" s="53"/>
      <c r="AG7" s="53"/>
    </row>
    <row r="8" spans="1:33" x14ac:dyDescent="0.35">
      <c r="A8" s="14"/>
      <c r="B8" s="10">
        <f>C9</f>
        <v>43913</v>
      </c>
      <c r="C8" s="10">
        <v>43910</v>
      </c>
      <c r="D8" s="10">
        <v>43917</v>
      </c>
      <c r="E8" s="10">
        <v>43920</v>
      </c>
      <c r="F8" s="6">
        <f>E8-D8</f>
        <v>3</v>
      </c>
      <c r="G8" s="6">
        <f>B8-C8</f>
        <v>3</v>
      </c>
      <c r="H8" s="6">
        <f>+F8</f>
        <v>3</v>
      </c>
      <c r="I8" s="6">
        <f>G8</f>
        <v>3</v>
      </c>
      <c r="J8" s="66">
        <v>0.70889999999999997</v>
      </c>
      <c r="K8" s="67">
        <f t="shared" ref="K8:K25" si="0">G8*J8/$D$5/100</f>
        <v>5.8265753424657534E-5</v>
      </c>
      <c r="L8" s="67">
        <f>1+K8</f>
        <v>1.0000582657534247</v>
      </c>
      <c r="M8" s="68">
        <f>(L8-1)*$D$5*100/I8</f>
        <v>0.70890000000067843</v>
      </c>
      <c r="N8" s="67">
        <f t="shared" ref="N8:N25" si="1">+M8*H8/$D$5/100</f>
        <v>5.8265753424713296E-5</v>
      </c>
      <c r="O8" s="67">
        <f>+N8*$D$5*100/F8</f>
        <v>0.70890000000067843</v>
      </c>
      <c r="P8" s="62"/>
      <c r="Q8" s="7">
        <v>100000000</v>
      </c>
      <c r="R8" s="63"/>
      <c r="S8" s="7">
        <f>Q8*O8*F8/$D$5/100</f>
        <v>5826.5753424713303</v>
      </c>
      <c r="T8" s="21"/>
      <c r="U8" s="64"/>
      <c r="V8" s="64"/>
      <c r="W8" s="64"/>
      <c r="X8" s="64"/>
      <c r="Y8" s="63"/>
      <c r="Z8" s="14"/>
      <c r="AA8" s="14"/>
      <c r="AB8" s="14"/>
      <c r="AC8" s="14"/>
      <c r="AD8" s="14"/>
      <c r="AE8" s="14"/>
      <c r="AF8" s="14"/>
      <c r="AG8" s="14"/>
    </row>
    <row r="9" spans="1:33" x14ac:dyDescent="0.35">
      <c r="A9" s="14"/>
      <c r="B9" s="10">
        <f>C10</f>
        <v>43914</v>
      </c>
      <c r="C9" s="10">
        <v>43913</v>
      </c>
      <c r="D9" s="10">
        <f>E8</f>
        <v>43920</v>
      </c>
      <c r="E9" s="10">
        <v>43921</v>
      </c>
      <c r="F9" s="6">
        <f>E9-D9</f>
        <v>1</v>
      </c>
      <c r="G9" s="6">
        <f t="shared" ref="G9:G25" si="2">B9-C9</f>
        <v>1</v>
      </c>
      <c r="H9" s="6">
        <f>+H8+F9</f>
        <v>4</v>
      </c>
      <c r="I9" s="6">
        <f>+G9+I8</f>
        <v>4</v>
      </c>
      <c r="J9" s="66">
        <v>0.70979999999999999</v>
      </c>
      <c r="K9" s="67">
        <f t="shared" si="0"/>
        <v>1.9446575342465754E-5</v>
      </c>
      <c r="L9" s="67">
        <f>(1+K9)*L8</f>
        <v>1.0000777134618366</v>
      </c>
      <c r="M9" s="68">
        <f t="shared" ref="M9:M25" si="3">ROUND((L9-1)*$D$5*100/I9,4)</f>
        <v>0.70909999999999995</v>
      </c>
      <c r="N9" s="67">
        <f t="shared" si="1"/>
        <v>7.7709589041095886E-5</v>
      </c>
      <c r="O9" s="67">
        <f t="shared" ref="O9:O25" si="4">+(N9-N8)*$D$5*100/F9</f>
        <v>0.70969999999796451</v>
      </c>
      <c r="P9" s="62"/>
      <c r="Q9" s="7">
        <f t="shared" ref="Q9:Q25" si="5">Q8+U9</f>
        <v>100000000</v>
      </c>
      <c r="R9" s="63"/>
      <c r="S9" s="7">
        <f t="shared" ref="S9:S25" si="6">Q9*O9*F9/$D$5/100</f>
        <v>1944.3835616382589</v>
      </c>
      <c r="T9" s="21"/>
      <c r="U9" s="69"/>
      <c r="V9" s="7">
        <f>ROUND(-U9*(N8),2)</f>
        <v>0</v>
      </c>
      <c r="W9" s="69">
        <f>V9</f>
        <v>0</v>
      </c>
      <c r="X9" s="7">
        <f>V9-W9</f>
        <v>0</v>
      </c>
      <c r="Y9" s="63"/>
      <c r="Z9" s="14"/>
      <c r="AA9" s="14"/>
      <c r="AB9" s="14"/>
      <c r="AC9" s="14"/>
      <c r="AD9" s="14"/>
      <c r="AE9" s="14"/>
      <c r="AF9" s="14"/>
      <c r="AG9" s="14"/>
    </row>
    <row r="10" spans="1:33" x14ac:dyDescent="0.35">
      <c r="A10" s="14"/>
      <c r="B10" s="10">
        <f t="shared" ref="B10:B24" si="7">C11</f>
        <v>43915</v>
      </c>
      <c r="C10" s="10">
        <v>43914</v>
      </c>
      <c r="D10" s="10">
        <f t="shared" ref="D10:D25" si="8">E9</f>
        <v>43921</v>
      </c>
      <c r="E10" s="10">
        <v>43922</v>
      </c>
      <c r="F10" s="6">
        <f>E10-D10</f>
        <v>1</v>
      </c>
      <c r="G10" s="6">
        <f t="shared" si="2"/>
        <v>1</v>
      </c>
      <c r="H10" s="6">
        <f t="shared" ref="H10:H25" si="9">+H9+F10</f>
        <v>5</v>
      </c>
      <c r="I10" s="6">
        <f t="shared" ref="I10:I25" si="10">+G10+I9</f>
        <v>5</v>
      </c>
      <c r="J10" s="66">
        <v>0.71</v>
      </c>
      <c r="K10" s="67">
        <f t="shared" si="0"/>
        <v>1.9452054794520547E-5</v>
      </c>
      <c r="L10" s="67">
        <f t="shared" ref="L10:L25" si="11">(1+K10)*L9</f>
        <v>1.0000971670283176</v>
      </c>
      <c r="M10" s="68">
        <f t="shared" si="3"/>
        <v>0.70930000000000004</v>
      </c>
      <c r="N10" s="67">
        <f t="shared" si="1"/>
        <v>9.7164383561643838E-5</v>
      </c>
      <c r="O10" s="67">
        <f t="shared" si="4"/>
        <v>0.71010000000000018</v>
      </c>
      <c r="P10" s="62"/>
      <c r="Q10" s="7">
        <f t="shared" si="5"/>
        <v>100000000</v>
      </c>
      <c r="R10" s="63"/>
      <c r="S10" s="7">
        <f t="shared" si="6"/>
        <v>1945.4794520547948</v>
      </c>
      <c r="T10" s="21"/>
      <c r="U10" s="69"/>
      <c r="V10" s="7">
        <f t="shared" ref="V10:V25" si="12">ROUND(-U10*(N9),2)</f>
        <v>0</v>
      </c>
      <c r="W10" s="69">
        <f t="shared" ref="W10:W25" si="13">V10</f>
        <v>0</v>
      </c>
      <c r="X10" s="7">
        <f t="shared" ref="X10:X25" si="14">V10-W10</f>
        <v>0</v>
      </c>
      <c r="Y10" s="63"/>
      <c r="Z10" s="14"/>
      <c r="AA10" s="14"/>
      <c r="AB10" s="14"/>
      <c r="AC10" s="14"/>
      <c r="AD10" s="14"/>
      <c r="AE10" s="14"/>
      <c r="AF10" s="14"/>
      <c r="AG10" s="14"/>
    </row>
    <row r="11" spans="1:33" x14ac:dyDescent="0.35">
      <c r="A11" s="14"/>
      <c r="B11" s="10">
        <f t="shared" si="7"/>
        <v>43916</v>
      </c>
      <c r="C11" s="10">
        <v>43915</v>
      </c>
      <c r="D11" s="10">
        <f t="shared" si="8"/>
        <v>43922</v>
      </c>
      <c r="E11" s="10">
        <v>43923</v>
      </c>
      <c r="F11" s="6">
        <f t="shared" ref="F11:F25" si="15">E11-D11</f>
        <v>1</v>
      </c>
      <c r="G11" s="6">
        <f t="shared" si="2"/>
        <v>1</v>
      </c>
      <c r="H11" s="6">
        <f t="shared" si="9"/>
        <v>6</v>
      </c>
      <c r="I11" s="6">
        <f t="shared" si="10"/>
        <v>6</v>
      </c>
      <c r="J11" s="66">
        <v>0.70889999999999997</v>
      </c>
      <c r="K11" s="67">
        <f t="shared" si="0"/>
        <v>1.9421917808219178E-5</v>
      </c>
      <c r="L11" s="67">
        <f t="shared" si="11"/>
        <v>1.0001165908332958</v>
      </c>
      <c r="M11" s="68">
        <f t="shared" si="3"/>
        <v>0.70930000000000004</v>
      </c>
      <c r="N11" s="67">
        <f t="shared" si="1"/>
        <v>1.1659726027397262E-4</v>
      </c>
      <c r="O11" s="67">
        <f t="shared" si="4"/>
        <v>0.70930000000000037</v>
      </c>
      <c r="P11" s="62"/>
      <c r="Q11" s="7">
        <f t="shared" si="5"/>
        <v>100000000</v>
      </c>
      <c r="R11" s="63"/>
      <c r="S11" s="7">
        <f t="shared" si="6"/>
        <v>1943.287671232878</v>
      </c>
      <c r="T11" s="21"/>
      <c r="U11" s="69"/>
      <c r="V11" s="7">
        <f t="shared" si="12"/>
        <v>0</v>
      </c>
      <c r="W11" s="69">
        <f t="shared" si="13"/>
        <v>0</v>
      </c>
      <c r="X11" s="7">
        <f t="shared" si="14"/>
        <v>0</v>
      </c>
      <c r="Y11" s="63"/>
      <c r="Z11" s="14"/>
      <c r="AA11" s="14"/>
      <c r="AB11" s="14"/>
      <c r="AC11" s="14"/>
      <c r="AD11" s="14"/>
      <c r="AE11" s="14"/>
      <c r="AF11" s="14"/>
      <c r="AG11" s="14"/>
    </row>
    <row r="12" spans="1:33" s="98" customFormat="1" x14ac:dyDescent="0.35">
      <c r="A12" s="14"/>
      <c r="B12" s="10">
        <f t="shared" si="7"/>
        <v>43917</v>
      </c>
      <c r="C12" s="10">
        <v>43916</v>
      </c>
      <c r="D12" s="10">
        <f t="shared" si="8"/>
        <v>43923</v>
      </c>
      <c r="E12" s="10">
        <v>43924</v>
      </c>
      <c r="F12" s="6">
        <f t="shared" si="15"/>
        <v>1</v>
      </c>
      <c r="G12" s="6">
        <f t="shared" si="2"/>
        <v>1</v>
      </c>
      <c r="H12" s="6">
        <f t="shared" si="9"/>
        <v>7</v>
      </c>
      <c r="I12" s="6">
        <f t="shared" si="10"/>
        <v>7</v>
      </c>
      <c r="J12" s="66">
        <v>0.7087</v>
      </c>
      <c r="K12" s="67">
        <f t="shared" si="0"/>
        <v>1.9416438356164384E-5</v>
      </c>
      <c r="L12" s="67">
        <f t="shared" si="11"/>
        <v>1.0001360095354308</v>
      </c>
      <c r="M12" s="68">
        <f t="shared" si="3"/>
        <v>0.70920000000000005</v>
      </c>
      <c r="N12" s="67">
        <f t="shared" si="1"/>
        <v>1.3601095890410959E-4</v>
      </c>
      <c r="O12" s="67">
        <f t="shared" si="4"/>
        <v>0.70859999999999956</v>
      </c>
      <c r="P12" s="62"/>
      <c r="Q12" s="7">
        <f t="shared" si="5"/>
        <v>100000000</v>
      </c>
      <c r="R12" s="63"/>
      <c r="S12" s="7">
        <f t="shared" si="6"/>
        <v>1941.3698630136973</v>
      </c>
      <c r="T12" s="21"/>
      <c r="U12" s="69"/>
      <c r="V12" s="7">
        <f t="shared" si="12"/>
        <v>0</v>
      </c>
      <c r="W12" s="69">
        <f t="shared" si="13"/>
        <v>0</v>
      </c>
      <c r="X12" s="7">
        <f t="shared" si="14"/>
        <v>0</v>
      </c>
      <c r="Y12" s="63"/>
      <c r="Z12" s="65"/>
      <c r="AA12" s="65"/>
      <c r="AB12" s="65"/>
      <c r="AC12" s="65"/>
      <c r="AD12" s="65"/>
      <c r="AE12" s="65"/>
      <c r="AF12" s="65"/>
      <c r="AG12" s="65"/>
    </row>
    <row r="13" spans="1:33" x14ac:dyDescent="0.35">
      <c r="A13" s="14"/>
      <c r="B13" s="10">
        <f t="shared" si="7"/>
        <v>43920</v>
      </c>
      <c r="C13" s="10">
        <v>43917</v>
      </c>
      <c r="D13" s="10">
        <f t="shared" si="8"/>
        <v>43924</v>
      </c>
      <c r="E13" s="10">
        <v>43927</v>
      </c>
      <c r="F13" s="6">
        <f t="shared" si="15"/>
        <v>3</v>
      </c>
      <c r="G13" s="6">
        <f t="shared" si="2"/>
        <v>3</v>
      </c>
      <c r="H13" s="6">
        <f t="shared" si="9"/>
        <v>10</v>
      </c>
      <c r="I13" s="6">
        <f t="shared" si="10"/>
        <v>10</v>
      </c>
      <c r="J13" s="66">
        <v>0.70909999999999995</v>
      </c>
      <c r="K13" s="67">
        <f t="shared" si="0"/>
        <v>5.8282191780821911E-5</v>
      </c>
      <c r="L13" s="67">
        <f t="shared" si="11"/>
        <v>1.0001942996541453</v>
      </c>
      <c r="M13" s="68">
        <f t="shared" si="3"/>
        <v>0.70920000000000005</v>
      </c>
      <c r="N13" s="67">
        <f t="shared" si="1"/>
        <v>1.9430136986301372E-4</v>
      </c>
      <c r="O13" s="67">
        <f t="shared" si="4"/>
        <v>0.70920000000000016</v>
      </c>
      <c r="P13" s="62"/>
      <c r="Q13" s="7">
        <f t="shared" si="5"/>
        <v>100000000</v>
      </c>
      <c r="R13" s="63"/>
      <c r="S13" s="7">
        <f t="shared" si="6"/>
        <v>5829.0410958904122</v>
      </c>
      <c r="T13" s="21"/>
      <c r="U13" s="69"/>
      <c r="V13" s="7">
        <f t="shared" si="12"/>
        <v>0</v>
      </c>
      <c r="W13" s="69">
        <f t="shared" si="13"/>
        <v>0</v>
      </c>
      <c r="X13" s="7">
        <f t="shared" si="14"/>
        <v>0</v>
      </c>
      <c r="Y13" s="63"/>
      <c r="Z13" s="14"/>
      <c r="AA13" s="14"/>
      <c r="AB13" s="14"/>
      <c r="AC13" s="14"/>
      <c r="AD13" s="14"/>
      <c r="AE13" s="14"/>
      <c r="AF13" s="14"/>
      <c r="AG13" s="14"/>
    </row>
    <row r="14" spans="1:33" x14ac:dyDescent="0.35">
      <c r="A14" s="14"/>
      <c r="B14" s="10">
        <f t="shared" si="7"/>
        <v>43921</v>
      </c>
      <c r="C14" s="10">
        <v>43920</v>
      </c>
      <c r="D14" s="10">
        <f t="shared" si="8"/>
        <v>43927</v>
      </c>
      <c r="E14" s="10">
        <v>43928</v>
      </c>
      <c r="F14" s="6">
        <f t="shared" si="15"/>
        <v>1</v>
      </c>
      <c r="G14" s="6">
        <f t="shared" si="2"/>
        <v>1</v>
      </c>
      <c r="H14" s="6">
        <f t="shared" si="9"/>
        <v>11</v>
      </c>
      <c r="I14" s="6">
        <f t="shared" si="10"/>
        <v>11</v>
      </c>
      <c r="J14" s="66">
        <v>0.70909999999999995</v>
      </c>
      <c r="K14" s="67">
        <f t="shared" si="0"/>
        <v>1.9427397260273971E-5</v>
      </c>
      <c r="L14" s="67">
        <f t="shared" si="11"/>
        <v>1.0002137308261421</v>
      </c>
      <c r="M14" s="68">
        <f t="shared" si="3"/>
        <v>0.70920000000000005</v>
      </c>
      <c r="N14" s="67">
        <f t="shared" si="1"/>
        <v>2.1373150684931509E-4</v>
      </c>
      <c r="O14" s="67">
        <f t="shared" si="4"/>
        <v>0.70919999999999983</v>
      </c>
      <c r="P14" s="62"/>
      <c r="Q14" s="7">
        <f t="shared" si="5"/>
        <v>100000000</v>
      </c>
      <c r="R14" s="63"/>
      <c r="S14" s="7">
        <f t="shared" si="6"/>
        <v>1943.0136986301366</v>
      </c>
      <c r="T14" s="21"/>
      <c r="U14" s="69"/>
      <c r="V14" s="7">
        <f t="shared" si="12"/>
        <v>0</v>
      </c>
      <c r="W14" s="69">
        <f t="shared" si="13"/>
        <v>0</v>
      </c>
      <c r="X14" s="7">
        <f t="shared" si="14"/>
        <v>0</v>
      </c>
      <c r="Y14" s="63"/>
      <c r="Z14" s="14"/>
      <c r="AA14" s="14"/>
      <c r="AB14" s="14"/>
      <c r="AC14" s="14"/>
      <c r="AD14" s="14"/>
      <c r="AE14" s="14"/>
      <c r="AF14" s="14"/>
      <c r="AG14" s="14"/>
    </row>
    <row r="15" spans="1:33" x14ac:dyDescent="0.35">
      <c r="A15" s="14"/>
      <c r="B15" s="10">
        <f t="shared" si="7"/>
        <v>43922</v>
      </c>
      <c r="C15" s="10">
        <v>43921</v>
      </c>
      <c r="D15" s="10">
        <f t="shared" si="8"/>
        <v>43928</v>
      </c>
      <c r="E15" s="10">
        <v>43929</v>
      </c>
      <c r="F15" s="6">
        <f t="shared" si="15"/>
        <v>1</v>
      </c>
      <c r="G15" s="6">
        <f t="shared" si="2"/>
        <v>1</v>
      </c>
      <c r="H15" s="6">
        <f t="shared" si="9"/>
        <v>12</v>
      </c>
      <c r="I15" s="6">
        <f t="shared" si="10"/>
        <v>12</v>
      </c>
      <c r="J15" s="100">
        <v>0.2092</v>
      </c>
      <c r="K15" s="67">
        <f t="shared" si="0"/>
        <v>5.7315068493150682E-6</v>
      </c>
      <c r="L15" s="67">
        <f t="shared" si="11"/>
        <v>1.0002194635579911</v>
      </c>
      <c r="M15" s="68">
        <f t="shared" si="3"/>
        <v>0.66749999999999998</v>
      </c>
      <c r="N15" s="67">
        <f t="shared" si="1"/>
        <v>2.1945205479452054E-4</v>
      </c>
      <c r="O15" s="67">
        <f t="shared" si="4"/>
        <v>0.20879999999999896</v>
      </c>
      <c r="P15" s="62"/>
      <c r="Q15" s="7">
        <f t="shared" si="5"/>
        <v>100000000</v>
      </c>
      <c r="R15" s="63"/>
      <c r="S15" s="7">
        <f t="shared" si="6"/>
        <v>572.0547945205451</v>
      </c>
      <c r="T15" s="21"/>
      <c r="U15" s="69"/>
      <c r="V15" s="7">
        <f t="shared" si="12"/>
        <v>0</v>
      </c>
      <c r="W15" s="69">
        <f t="shared" si="13"/>
        <v>0</v>
      </c>
      <c r="X15" s="7">
        <f t="shared" si="14"/>
        <v>0</v>
      </c>
      <c r="Y15" s="63"/>
      <c r="Z15" s="14"/>
      <c r="AA15" s="14"/>
      <c r="AB15" s="14"/>
      <c r="AC15" s="14"/>
      <c r="AD15" s="14"/>
      <c r="AE15" s="14"/>
      <c r="AF15" s="14"/>
      <c r="AG15" s="14"/>
    </row>
    <row r="16" spans="1:33" x14ac:dyDescent="0.35">
      <c r="A16" s="14"/>
      <c r="B16" s="10">
        <f t="shared" si="7"/>
        <v>43923</v>
      </c>
      <c r="C16" s="10">
        <v>43922</v>
      </c>
      <c r="D16" s="10">
        <f t="shared" si="8"/>
        <v>43929</v>
      </c>
      <c r="E16" s="10">
        <v>43930</v>
      </c>
      <c r="F16" s="6">
        <f t="shared" si="15"/>
        <v>1</v>
      </c>
      <c r="G16" s="6">
        <f t="shared" si="2"/>
        <v>1</v>
      </c>
      <c r="H16" s="6">
        <f t="shared" si="9"/>
        <v>13</v>
      </c>
      <c r="I16" s="6">
        <f t="shared" si="10"/>
        <v>13</v>
      </c>
      <c r="J16" s="100">
        <v>0.20930000000000001</v>
      </c>
      <c r="K16" s="67">
        <f t="shared" si="0"/>
        <v>5.7342465753424657E-6</v>
      </c>
      <c r="L16" s="67">
        <f t="shared" si="11"/>
        <v>1.0002251990630247</v>
      </c>
      <c r="M16" s="68">
        <f t="shared" si="3"/>
        <v>0.63229999999999997</v>
      </c>
      <c r="N16" s="67">
        <f t="shared" si="1"/>
        <v>2.2520273972602737E-4</v>
      </c>
      <c r="O16" s="67">
        <f t="shared" si="4"/>
        <v>0.20989999999999942</v>
      </c>
      <c r="P16" s="62"/>
      <c r="Q16" s="7">
        <f t="shared" si="5"/>
        <v>100000000</v>
      </c>
      <c r="R16" s="63"/>
      <c r="S16" s="7">
        <f t="shared" si="6"/>
        <v>575.06849315068325</v>
      </c>
      <c r="T16" s="21"/>
      <c r="U16" s="69"/>
      <c r="V16" s="7">
        <f t="shared" si="12"/>
        <v>0</v>
      </c>
      <c r="W16" s="69">
        <f t="shared" si="13"/>
        <v>0</v>
      </c>
      <c r="X16" s="7">
        <f t="shared" si="14"/>
        <v>0</v>
      </c>
      <c r="Y16" s="63"/>
      <c r="Z16" s="14"/>
      <c r="AA16" s="14"/>
      <c r="AB16" s="14"/>
      <c r="AC16" s="14"/>
      <c r="AD16" s="14"/>
      <c r="AE16" s="14"/>
      <c r="AF16" s="14"/>
      <c r="AG16" s="14"/>
    </row>
    <row r="17" spans="1:33" x14ac:dyDescent="0.35">
      <c r="A17" s="14"/>
      <c r="B17" s="10">
        <f t="shared" si="7"/>
        <v>43924</v>
      </c>
      <c r="C17" s="10">
        <v>43923</v>
      </c>
      <c r="D17" s="10">
        <f t="shared" si="8"/>
        <v>43930</v>
      </c>
      <c r="E17" s="10">
        <v>43935</v>
      </c>
      <c r="F17" s="6">
        <f t="shared" si="15"/>
        <v>5</v>
      </c>
      <c r="G17" s="6">
        <f t="shared" si="2"/>
        <v>1</v>
      </c>
      <c r="H17" s="6">
        <f t="shared" si="9"/>
        <v>18</v>
      </c>
      <c r="I17" s="6">
        <f t="shared" si="10"/>
        <v>14</v>
      </c>
      <c r="J17" s="100">
        <v>0.20930000000000001</v>
      </c>
      <c r="K17" s="67">
        <f t="shared" si="0"/>
        <v>5.7342465753424657E-6</v>
      </c>
      <c r="L17" s="67">
        <f t="shared" si="11"/>
        <v>1.000230934600947</v>
      </c>
      <c r="M17" s="68">
        <f t="shared" si="3"/>
        <v>0.60209999999999997</v>
      </c>
      <c r="N17" s="67">
        <f t="shared" si="1"/>
        <v>2.9692602739726028E-4</v>
      </c>
      <c r="O17" s="67">
        <f t="shared" si="4"/>
        <v>0.52358000000000016</v>
      </c>
      <c r="P17" s="62"/>
      <c r="Q17" s="7">
        <f t="shared" si="5"/>
        <v>100000000</v>
      </c>
      <c r="R17" s="63"/>
      <c r="S17" s="7">
        <f t="shared" si="6"/>
        <v>7172.3287671232902</v>
      </c>
      <c r="T17" s="21"/>
      <c r="U17" s="69"/>
      <c r="V17" s="7">
        <f t="shared" si="12"/>
        <v>0</v>
      </c>
      <c r="W17" s="69">
        <f t="shared" si="13"/>
        <v>0</v>
      </c>
      <c r="X17" s="7">
        <f t="shared" si="14"/>
        <v>0</v>
      </c>
      <c r="Y17" s="63"/>
      <c r="Z17" s="14"/>
      <c r="AA17" s="14"/>
      <c r="AB17" s="14"/>
      <c r="AC17" s="14"/>
      <c r="AD17" s="14"/>
      <c r="AE17" s="14"/>
      <c r="AF17" s="14"/>
      <c r="AG17" s="14"/>
    </row>
    <row r="18" spans="1:33" x14ac:dyDescent="0.35">
      <c r="A18" s="14"/>
      <c r="B18" s="10">
        <f t="shared" si="7"/>
        <v>43927</v>
      </c>
      <c r="C18" s="10">
        <v>43924</v>
      </c>
      <c r="D18" s="105">
        <f t="shared" si="8"/>
        <v>43935</v>
      </c>
      <c r="E18" s="10">
        <v>43936</v>
      </c>
      <c r="F18" s="11">
        <f t="shared" si="15"/>
        <v>1</v>
      </c>
      <c r="G18" s="11">
        <f t="shared" si="2"/>
        <v>3</v>
      </c>
      <c r="H18" s="6">
        <f t="shared" si="9"/>
        <v>19</v>
      </c>
      <c r="I18" s="6">
        <f t="shared" si="10"/>
        <v>17</v>
      </c>
      <c r="J18" s="100">
        <v>0.20960000000000001</v>
      </c>
      <c r="K18" s="67">
        <f t="shared" si="0"/>
        <v>1.7227397260273972E-5</v>
      </c>
      <c r="L18" s="67">
        <f t="shared" si="11"/>
        <v>1.0002481659766094</v>
      </c>
      <c r="M18" s="68">
        <f t="shared" si="3"/>
        <v>0.53280000000000005</v>
      </c>
      <c r="N18" s="67">
        <f t="shared" si="1"/>
        <v>2.7734794520547948E-4</v>
      </c>
      <c r="O18" s="106">
        <f t="shared" si="4"/>
        <v>-0.71459999999999924</v>
      </c>
      <c r="P18" s="62"/>
      <c r="Q18" s="7">
        <f t="shared" si="5"/>
        <v>100000000</v>
      </c>
      <c r="R18" s="63"/>
      <c r="S18" s="107">
        <f t="shared" si="6"/>
        <v>-1957.80821917808</v>
      </c>
      <c r="T18" s="21"/>
      <c r="U18" s="69"/>
      <c r="V18" s="7">
        <f t="shared" si="12"/>
        <v>0</v>
      </c>
      <c r="W18" s="69">
        <f t="shared" si="13"/>
        <v>0</v>
      </c>
      <c r="X18" s="7">
        <f t="shared" si="14"/>
        <v>0</v>
      </c>
      <c r="Y18" s="63"/>
      <c r="Z18" s="14"/>
      <c r="AA18" s="14"/>
      <c r="AB18" s="14"/>
      <c r="AC18" s="14"/>
      <c r="AD18" s="14"/>
      <c r="AE18" s="14"/>
      <c r="AF18" s="14"/>
      <c r="AG18" s="14"/>
    </row>
    <row r="19" spans="1:33" x14ac:dyDescent="0.35">
      <c r="A19" s="14"/>
      <c r="B19" s="10">
        <f t="shared" si="7"/>
        <v>43928</v>
      </c>
      <c r="C19" s="10">
        <v>43927</v>
      </c>
      <c r="D19" s="10">
        <f t="shared" si="8"/>
        <v>43936</v>
      </c>
      <c r="E19" s="10">
        <v>43937</v>
      </c>
      <c r="F19" s="6">
        <f t="shared" si="15"/>
        <v>1</v>
      </c>
      <c r="G19" s="6">
        <f t="shared" si="2"/>
        <v>1</v>
      </c>
      <c r="H19" s="6">
        <f t="shared" si="9"/>
        <v>20</v>
      </c>
      <c r="I19" s="6">
        <f t="shared" si="10"/>
        <v>18</v>
      </c>
      <c r="J19" s="100">
        <v>0.2135</v>
      </c>
      <c r="K19" s="67">
        <f t="shared" si="0"/>
        <v>5.8493150684931503E-6</v>
      </c>
      <c r="L19" s="67">
        <f t="shared" si="11"/>
        <v>1.000254016743279</v>
      </c>
      <c r="M19" s="68">
        <f t="shared" si="3"/>
        <v>0.5151</v>
      </c>
      <c r="N19" s="67">
        <f t="shared" si="1"/>
        <v>2.8224657534246572E-4</v>
      </c>
      <c r="O19" s="67">
        <f t="shared" si="4"/>
        <v>0.17879999999999788</v>
      </c>
      <c r="P19" s="62"/>
      <c r="Q19" s="7">
        <f t="shared" si="5"/>
        <v>100000000</v>
      </c>
      <c r="R19" s="63"/>
      <c r="S19" s="7">
        <f t="shared" si="6"/>
        <v>489.86301369862434</v>
      </c>
      <c r="T19" s="21"/>
      <c r="U19" s="69"/>
      <c r="V19" s="7">
        <f t="shared" si="12"/>
        <v>0</v>
      </c>
      <c r="W19" s="69">
        <f t="shared" si="13"/>
        <v>0</v>
      </c>
      <c r="X19" s="7">
        <f t="shared" si="14"/>
        <v>0</v>
      </c>
      <c r="Y19" s="63"/>
      <c r="Z19" s="14"/>
      <c r="AA19" s="14"/>
      <c r="AB19" s="14"/>
      <c r="AC19" s="14"/>
      <c r="AD19" s="14"/>
      <c r="AE19" s="14"/>
      <c r="AF19" s="14"/>
      <c r="AG19" s="14"/>
    </row>
    <row r="20" spans="1:33" x14ac:dyDescent="0.35">
      <c r="A20" s="14"/>
      <c r="B20" s="10">
        <f t="shared" si="7"/>
        <v>43929</v>
      </c>
      <c r="C20" s="10">
        <v>43928</v>
      </c>
      <c r="D20" s="10">
        <f t="shared" si="8"/>
        <v>43937</v>
      </c>
      <c r="E20" s="10">
        <v>43938</v>
      </c>
      <c r="F20" s="6">
        <f t="shared" si="15"/>
        <v>1</v>
      </c>
      <c r="G20" s="6">
        <f t="shared" si="2"/>
        <v>1</v>
      </c>
      <c r="H20" s="6">
        <f t="shared" si="9"/>
        <v>21</v>
      </c>
      <c r="I20" s="6">
        <f t="shared" si="10"/>
        <v>19</v>
      </c>
      <c r="J20" s="100">
        <v>0.21479999999999999</v>
      </c>
      <c r="K20" s="67">
        <f t="shared" si="0"/>
        <v>5.8849315068493148E-6</v>
      </c>
      <c r="L20" s="67">
        <f t="shared" si="11"/>
        <v>1.0002599031696568</v>
      </c>
      <c r="M20" s="68">
        <f t="shared" si="3"/>
        <v>0.49930000000000002</v>
      </c>
      <c r="N20" s="67">
        <f t="shared" si="1"/>
        <v>2.8726849315068492E-4</v>
      </c>
      <c r="O20" s="67">
        <f t="shared" si="4"/>
        <v>0.18330000000000082</v>
      </c>
      <c r="P20" s="62"/>
      <c r="Q20" s="7">
        <f t="shared" si="5"/>
        <v>100000000</v>
      </c>
      <c r="R20" s="63"/>
      <c r="S20" s="7">
        <f t="shared" si="6"/>
        <v>502.19178082192002</v>
      </c>
      <c r="T20" s="21"/>
      <c r="U20" s="69"/>
      <c r="V20" s="7">
        <f t="shared" si="12"/>
        <v>0</v>
      </c>
      <c r="W20" s="69">
        <f t="shared" si="13"/>
        <v>0</v>
      </c>
      <c r="X20" s="7">
        <f t="shared" si="14"/>
        <v>0</v>
      </c>
      <c r="Y20" s="63"/>
      <c r="Z20" s="14"/>
      <c r="AA20" s="14"/>
      <c r="AB20" s="14"/>
      <c r="AC20" s="14"/>
      <c r="AD20" s="14"/>
      <c r="AE20" s="14"/>
      <c r="AF20" s="14"/>
      <c r="AG20" s="14"/>
    </row>
    <row r="21" spans="1:33" x14ac:dyDescent="0.35">
      <c r="A21" s="14"/>
      <c r="B21" s="10">
        <f t="shared" si="7"/>
        <v>43930</v>
      </c>
      <c r="C21" s="10">
        <v>43929</v>
      </c>
      <c r="D21" s="10">
        <f t="shared" si="8"/>
        <v>43938</v>
      </c>
      <c r="E21" s="10">
        <v>43941</v>
      </c>
      <c r="F21" s="6">
        <f t="shared" si="15"/>
        <v>3</v>
      </c>
      <c r="G21" s="6">
        <f t="shared" si="2"/>
        <v>1</v>
      </c>
      <c r="H21" s="6">
        <f t="shared" si="9"/>
        <v>24</v>
      </c>
      <c r="I21" s="6">
        <f t="shared" si="10"/>
        <v>20</v>
      </c>
      <c r="J21" s="100">
        <v>0.21340000000000001</v>
      </c>
      <c r="K21" s="67">
        <f t="shared" si="0"/>
        <v>5.8465753424657544E-6</v>
      </c>
      <c r="L21" s="67">
        <f t="shared" si="11"/>
        <v>1.0002657512645428</v>
      </c>
      <c r="M21" s="68">
        <f t="shared" si="3"/>
        <v>0.48499999999999999</v>
      </c>
      <c r="N21" s="67">
        <f t="shared" si="1"/>
        <v>3.1890410958904108E-4</v>
      </c>
      <c r="O21" s="67">
        <f t="shared" si="4"/>
        <v>0.38489999999999996</v>
      </c>
      <c r="P21" s="62"/>
      <c r="Q21" s="7">
        <f t="shared" si="5"/>
        <v>100000000</v>
      </c>
      <c r="R21" s="63"/>
      <c r="S21" s="7">
        <f t="shared" si="6"/>
        <v>3163.5616438356165</v>
      </c>
      <c r="T21" s="21"/>
      <c r="U21" s="69"/>
      <c r="V21" s="7">
        <f t="shared" si="12"/>
        <v>0</v>
      </c>
      <c r="W21" s="69">
        <f t="shared" si="13"/>
        <v>0</v>
      </c>
      <c r="X21" s="7">
        <f t="shared" si="14"/>
        <v>0</v>
      </c>
      <c r="Y21" s="63"/>
      <c r="Z21" s="14"/>
      <c r="AA21" s="14"/>
      <c r="AB21" s="14"/>
      <c r="AC21" s="14"/>
      <c r="AD21" s="14"/>
      <c r="AE21" s="14"/>
      <c r="AF21" s="14"/>
      <c r="AG21" s="14"/>
    </row>
    <row r="22" spans="1:33" x14ac:dyDescent="0.35">
      <c r="A22" s="14"/>
      <c r="B22" s="10">
        <f t="shared" si="7"/>
        <v>43935</v>
      </c>
      <c r="C22" s="10">
        <v>43930</v>
      </c>
      <c r="D22" s="105">
        <f t="shared" si="8"/>
        <v>43941</v>
      </c>
      <c r="E22" s="10">
        <v>43942</v>
      </c>
      <c r="F22" s="11">
        <f t="shared" si="15"/>
        <v>1</v>
      </c>
      <c r="G22" s="11">
        <f t="shared" si="2"/>
        <v>5</v>
      </c>
      <c r="H22" s="6">
        <f t="shared" si="9"/>
        <v>25</v>
      </c>
      <c r="I22" s="6">
        <f t="shared" si="10"/>
        <v>25</v>
      </c>
      <c r="J22" s="102">
        <v>7.0599999999999996E-2</v>
      </c>
      <c r="K22" s="67">
        <f t="shared" si="0"/>
        <v>9.6712328767123285E-6</v>
      </c>
      <c r="L22" s="67">
        <f t="shared" si="11"/>
        <v>1.0002754250675618</v>
      </c>
      <c r="M22" s="68">
        <f t="shared" si="3"/>
        <v>0.40210000000000001</v>
      </c>
      <c r="N22" s="67">
        <f t="shared" si="1"/>
        <v>2.7541095890410957E-4</v>
      </c>
      <c r="O22" s="106">
        <f t="shared" si="4"/>
        <v>-1.5875000000000004</v>
      </c>
      <c r="P22" s="62"/>
      <c r="Q22" s="7">
        <f t="shared" si="5"/>
        <v>100000000</v>
      </c>
      <c r="R22" s="63"/>
      <c r="S22" s="107">
        <f t="shared" si="6"/>
        <v>-4349.3150684931516</v>
      </c>
      <c r="T22" s="21"/>
      <c r="U22" s="69"/>
      <c r="V22" s="7">
        <f t="shared" si="12"/>
        <v>0</v>
      </c>
      <c r="W22" s="69">
        <f t="shared" si="13"/>
        <v>0</v>
      </c>
      <c r="X22" s="7">
        <f t="shared" si="14"/>
        <v>0</v>
      </c>
      <c r="Y22" s="63"/>
      <c r="Z22" s="14"/>
      <c r="AA22" s="14"/>
      <c r="AB22" s="14"/>
      <c r="AC22" s="14"/>
      <c r="AD22" s="14"/>
      <c r="AE22" s="14"/>
      <c r="AF22" s="14"/>
      <c r="AG22" s="14"/>
    </row>
    <row r="23" spans="1:33" x14ac:dyDescent="0.35">
      <c r="A23" s="14"/>
      <c r="B23" s="10">
        <f t="shared" si="7"/>
        <v>43936</v>
      </c>
      <c r="C23" s="10">
        <v>43935</v>
      </c>
      <c r="D23" s="10">
        <f t="shared" si="8"/>
        <v>43942</v>
      </c>
      <c r="E23" s="10">
        <v>43943</v>
      </c>
      <c r="F23" s="6">
        <f t="shared" si="15"/>
        <v>1</v>
      </c>
      <c r="G23" s="6">
        <f t="shared" si="2"/>
        <v>1</v>
      </c>
      <c r="H23" s="6">
        <f t="shared" si="9"/>
        <v>26</v>
      </c>
      <c r="I23" s="6">
        <f t="shared" si="10"/>
        <v>26</v>
      </c>
      <c r="J23" s="102">
        <v>7.2300000000000003E-2</v>
      </c>
      <c r="K23" s="67">
        <f t="shared" si="0"/>
        <v>1.9808219178082193E-6</v>
      </c>
      <c r="L23" s="67">
        <f t="shared" si="11"/>
        <v>1.0002774064350477</v>
      </c>
      <c r="M23" s="68">
        <f t="shared" si="3"/>
        <v>0.38940000000000002</v>
      </c>
      <c r="N23" s="67">
        <f t="shared" si="1"/>
        <v>2.7738082191780826E-4</v>
      </c>
      <c r="O23" s="67">
        <f t="shared" si="4"/>
        <v>7.1900000000002295E-2</v>
      </c>
      <c r="P23" s="62"/>
      <c r="Q23" s="7">
        <f t="shared" si="5"/>
        <v>100000000</v>
      </c>
      <c r="R23" s="63"/>
      <c r="S23" s="7">
        <f t="shared" si="6"/>
        <v>196.9863013698693</v>
      </c>
      <c r="T23" s="21"/>
      <c r="U23" s="69"/>
      <c r="V23" s="7">
        <f t="shared" si="12"/>
        <v>0</v>
      </c>
      <c r="W23" s="69">
        <f t="shared" si="13"/>
        <v>0</v>
      </c>
      <c r="X23" s="7">
        <f t="shared" si="14"/>
        <v>0</v>
      </c>
      <c r="Y23" s="63"/>
      <c r="Z23" s="14"/>
      <c r="AA23" s="14"/>
      <c r="AB23" s="14"/>
      <c r="AC23" s="14"/>
      <c r="AD23" s="14"/>
      <c r="AE23" s="14"/>
      <c r="AF23" s="14"/>
      <c r="AG23" s="14"/>
    </row>
    <row r="24" spans="1:33" x14ac:dyDescent="0.35">
      <c r="A24" s="14"/>
      <c r="B24" s="10">
        <f t="shared" si="7"/>
        <v>43937</v>
      </c>
      <c r="C24" s="10">
        <v>43936</v>
      </c>
      <c r="D24" s="10">
        <f t="shared" si="8"/>
        <v>43943</v>
      </c>
      <c r="E24" s="10">
        <v>43944</v>
      </c>
      <c r="F24" s="6">
        <f t="shared" si="15"/>
        <v>1</v>
      </c>
      <c r="G24" s="6">
        <f t="shared" si="2"/>
        <v>1</v>
      </c>
      <c r="H24" s="6">
        <f t="shared" si="9"/>
        <v>27</v>
      </c>
      <c r="I24" s="6">
        <f t="shared" si="10"/>
        <v>27</v>
      </c>
      <c r="J24" s="102">
        <v>7.3599999999999999E-2</v>
      </c>
      <c r="K24" s="67">
        <f t="shared" si="0"/>
        <v>2.0164383561643834E-6</v>
      </c>
      <c r="L24" s="67">
        <f t="shared" si="11"/>
        <v>1.0002794234327768</v>
      </c>
      <c r="M24" s="68">
        <f t="shared" si="3"/>
        <v>0.37769999999999998</v>
      </c>
      <c r="N24" s="67">
        <f t="shared" si="1"/>
        <v>2.7939452054794516E-4</v>
      </c>
      <c r="O24" s="67">
        <f t="shared" si="4"/>
        <v>7.3499999999997054E-2</v>
      </c>
      <c r="P24" s="62"/>
      <c r="Q24" s="7">
        <f t="shared" si="5"/>
        <v>100000000</v>
      </c>
      <c r="R24" s="63"/>
      <c r="S24" s="7">
        <f t="shared" si="6"/>
        <v>201.36986301369055</v>
      </c>
      <c r="T24" s="21"/>
      <c r="U24" s="69"/>
      <c r="V24" s="7">
        <f t="shared" si="12"/>
        <v>0</v>
      </c>
      <c r="W24" s="69">
        <f t="shared" si="13"/>
        <v>0</v>
      </c>
      <c r="X24" s="7">
        <f t="shared" si="14"/>
        <v>0</v>
      </c>
      <c r="Y24" s="63"/>
      <c r="Z24" s="14"/>
      <c r="AA24" s="14"/>
      <c r="AB24" s="14"/>
      <c r="AC24" s="14"/>
      <c r="AD24" s="14"/>
      <c r="AE24" s="14"/>
      <c r="AF24" s="14"/>
      <c r="AG24" s="14"/>
    </row>
    <row r="25" spans="1:33" x14ac:dyDescent="0.35">
      <c r="A25" s="14"/>
      <c r="B25" s="10">
        <v>43938</v>
      </c>
      <c r="C25" s="10">
        <v>43937</v>
      </c>
      <c r="D25" s="10">
        <f t="shared" si="8"/>
        <v>43944</v>
      </c>
      <c r="E25" s="10">
        <v>43945</v>
      </c>
      <c r="F25" s="6">
        <f t="shared" si="15"/>
        <v>1</v>
      </c>
      <c r="G25" s="6">
        <f t="shared" si="2"/>
        <v>1</v>
      </c>
      <c r="H25" s="6">
        <f t="shared" si="9"/>
        <v>28</v>
      </c>
      <c r="I25" s="6">
        <f t="shared" si="10"/>
        <v>28</v>
      </c>
      <c r="J25" s="102">
        <v>7.4999999999999997E-2</v>
      </c>
      <c r="K25" s="67">
        <f t="shared" si="0"/>
        <v>2.054794520547945E-6</v>
      </c>
      <c r="L25" s="67">
        <f t="shared" si="11"/>
        <v>1.0002814788014551</v>
      </c>
      <c r="M25" s="68">
        <f t="shared" si="3"/>
        <v>0.3669</v>
      </c>
      <c r="N25" s="67">
        <f t="shared" si="1"/>
        <v>2.814575342465753E-4</v>
      </c>
      <c r="O25" s="67">
        <f t="shared" si="4"/>
        <v>7.5299999999999798E-2</v>
      </c>
      <c r="P25" s="62"/>
      <c r="Q25" s="7">
        <f t="shared" si="5"/>
        <v>100000000</v>
      </c>
      <c r="R25" s="63"/>
      <c r="S25" s="7">
        <f t="shared" si="6"/>
        <v>206.30136986301312</v>
      </c>
      <c r="T25" s="21"/>
      <c r="U25" s="69"/>
      <c r="V25" s="7">
        <f t="shared" si="12"/>
        <v>0</v>
      </c>
      <c r="W25" s="69">
        <f t="shared" si="13"/>
        <v>0</v>
      </c>
      <c r="X25" s="7">
        <f t="shared" si="14"/>
        <v>0</v>
      </c>
      <c r="Y25" s="63"/>
      <c r="Z25" s="14"/>
      <c r="AA25" s="14"/>
      <c r="AB25" s="14"/>
      <c r="AC25" s="14"/>
      <c r="AD25" s="14"/>
      <c r="AE25" s="14"/>
      <c r="AF25" s="14"/>
      <c r="AG25" s="14"/>
    </row>
    <row r="26" spans="1:33" ht="4.5" customHeight="1" x14ac:dyDescent="0.35">
      <c r="A26" s="14"/>
      <c r="B26" s="14"/>
      <c r="C26" s="14"/>
      <c r="D26" s="14"/>
      <c r="E26" s="70"/>
      <c r="F26" s="70"/>
      <c r="G26" s="70"/>
      <c r="H26" s="70"/>
      <c r="I26" s="70"/>
      <c r="J26" s="70"/>
      <c r="K26" s="71"/>
      <c r="L26" s="71"/>
      <c r="M26" s="71"/>
      <c r="N26" s="71"/>
      <c r="O26" s="71"/>
      <c r="P26" s="71"/>
      <c r="Q26" s="71"/>
      <c r="R26" s="63"/>
      <c r="S26" s="14"/>
      <c r="T26" s="21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</row>
    <row r="27" spans="1:33" x14ac:dyDescent="0.35">
      <c r="A27" s="14"/>
      <c r="B27" s="14"/>
      <c r="C27" s="14"/>
      <c r="D27" s="72"/>
      <c r="E27" s="72"/>
      <c r="F27" s="73">
        <f>SUM(F8:F25)</f>
        <v>28</v>
      </c>
      <c r="G27" s="73">
        <f>SUM(G8:G25)</f>
        <v>28</v>
      </c>
      <c r="H27" s="72"/>
      <c r="I27" s="72"/>
      <c r="J27" s="72"/>
      <c r="K27" s="70"/>
      <c r="L27" s="70"/>
      <c r="M27" s="70"/>
      <c r="N27" s="70"/>
      <c r="O27" s="70"/>
      <c r="P27" s="70"/>
      <c r="Q27" s="70"/>
      <c r="R27" s="14"/>
      <c r="S27" s="75">
        <f>SUM(S8:S25)</f>
        <v>28145.753424657523</v>
      </c>
      <c r="T27" s="21"/>
      <c r="U27" s="75">
        <f>SUM(U8:U25)</f>
        <v>0</v>
      </c>
      <c r="V27" s="75">
        <f>SUM(V8:V25)</f>
        <v>0</v>
      </c>
      <c r="W27" s="75">
        <f>SUM(W8:W25)</f>
        <v>0</v>
      </c>
      <c r="X27" s="75">
        <f>SUM(X8:X25)</f>
        <v>0</v>
      </c>
      <c r="Y27" s="14"/>
      <c r="Z27" s="14"/>
      <c r="AA27" s="14"/>
      <c r="AB27" s="14"/>
      <c r="AC27" s="14"/>
      <c r="AD27" s="14"/>
      <c r="AE27" s="14"/>
      <c r="AF27" s="14"/>
      <c r="AG27" s="14"/>
    </row>
    <row r="28" spans="1:33" ht="5" customHeight="1" x14ac:dyDescent="0.35">
      <c r="A28" s="14"/>
      <c r="B28" s="14"/>
      <c r="C28" s="14"/>
      <c r="D28" s="72"/>
      <c r="E28" s="72"/>
      <c r="F28" s="70"/>
      <c r="G28" s="70"/>
      <c r="H28" s="70"/>
      <c r="I28" s="70"/>
      <c r="J28" s="77"/>
      <c r="K28" s="70"/>
      <c r="L28" s="70"/>
      <c r="M28" s="70"/>
      <c r="N28" s="70"/>
      <c r="O28" s="70"/>
      <c r="P28" s="70"/>
      <c r="Q28" s="70"/>
      <c r="R28" s="14"/>
      <c r="S28" s="14"/>
      <c r="T28" s="21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</row>
    <row r="29" spans="1:33" x14ac:dyDescent="0.3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70"/>
      <c r="M29" s="14"/>
      <c r="N29" s="14"/>
      <c r="O29" s="14"/>
      <c r="P29" s="14"/>
      <c r="Q29" s="14"/>
      <c r="R29" s="14"/>
      <c r="S29" s="14"/>
      <c r="T29" s="21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</row>
    <row r="30" spans="1:33" x14ac:dyDescent="0.3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21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</row>
    <row r="31" spans="1:33" x14ac:dyDescent="0.3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21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</row>
    <row r="32" spans="1:33" x14ac:dyDescent="0.3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21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</row>
    <row r="33" spans="1:33" x14ac:dyDescent="0.3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21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</row>
    <row r="34" spans="1:33" x14ac:dyDescent="0.3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21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</row>
    <row r="35" spans="1:33" x14ac:dyDescent="0.3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21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</row>
    <row r="36" spans="1:33" x14ac:dyDescent="0.3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21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</row>
    <row r="37" spans="1:33" x14ac:dyDescent="0.3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</row>
    <row r="38" spans="1:33" x14ac:dyDescent="0.3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</row>
    <row r="39" spans="1:33" x14ac:dyDescent="0.3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</row>
    <row r="40" spans="1:33" x14ac:dyDescent="0.3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</row>
    <row r="41" spans="1:33" x14ac:dyDescent="0.3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</row>
    <row r="42" spans="1:33" x14ac:dyDescent="0.3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</row>
    <row r="43" spans="1:33" x14ac:dyDescent="0.3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</row>
    <row r="44" spans="1:33" x14ac:dyDescent="0.3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</row>
    <row r="45" spans="1:33" x14ac:dyDescent="0.3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</row>
    <row r="46" spans="1:33" x14ac:dyDescent="0.3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</row>
    <row r="47" spans="1:33" x14ac:dyDescent="0.3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</row>
    <row r="48" spans="1:33" x14ac:dyDescent="0.3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</row>
    <row r="49" spans="1:33" x14ac:dyDescent="0.3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</row>
    <row r="50" spans="1:33" x14ac:dyDescent="0.3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</row>
    <row r="51" spans="1:33" x14ac:dyDescent="0.3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</row>
    <row r="52" spans="1:33" x14ac:dyDescent="0.3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</row>
    <row r="53" spans="1:33" x14ac:dyDescent="0.3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</row>
    <row r="54" spans="1:33" x14ac:dyDescent="0.3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</row>
    <row r="55" spans="1:33" x14ac:dyDescent="0.3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</row>
    <row r="56" spans="1:33" x14ac:dyDescent="0.3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</row>
    <row r="57" spans="1:33" x14ac:dyDescent="0.3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</row>
    <row r="58" spans="1:33" x14ac:dyDescent="0.3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</row>
    <row r="59" spans="1:33" x14ac:dyDescent="0.3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</row>
    <row r="60" spans="1:33" x14ac:dyDescent="0.3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</row>
    <row r="61" spans="1:33" x14ac:dyDescent="0.3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</row>
    <row r="62" spans="1:33" x14ac:dyDescent="0.3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</row>
    <row r="63" spans="1:33" x14ac:dyDescent="0.3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</row>
    <row r="64" spans="1:33" x14ac:dyDescent="0.3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</row>
    <row r="65" spans="1:33" x14ac:dyDescent="0.3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</row>
    <row r="66" spans="1:33" x14ac:dyDescent="0.3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</row>
    <row r="67" spans="1:33" x14ac:dyDescent="0.3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</row>
    <row r="68" spans="1:33" x14ac:dyDescent="0.3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</row>
    <row r="69" spans="1:33" x14ac:dyDescent="0.3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</row>
    <row r="70" spans="1:33" x14ac:dyDescent="0.3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</row>
    <row r="71" spans="1:33" x14ac:dyDescent="0.3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</row>
    <row r="72" spans="1:33" x14ac:dyDescent="0.3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</row>
    <row r="73" spans="1:33" x14ac:dyDescent="0.3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</row>
    <row r="74" spans="1:33" x14ac:dyDescent="0.3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</row>
    <row r="75" spans="1:33" x14ac:dyDescent="0.3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</row>
    <row r="76" spans="1:33" x14ac:dyDescent="0.3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</row>
    <row r="77" spans="1:33" x14ac:dyDescent="0.3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</row>
    <row r="78" spans="1:33" x14ac:dyDescent="0.3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</row>
    <row r="79" spans="1:33" x14ac:dyDescent="0.3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</row>
    <row r="80" spans="1:33" x14ac:dyDescent="0.3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</row>
    <row r="81" spans="1:33" x14ac:dyDescent="0.3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</row>
    <row r="82" spans="1:33" x14ac:dyDescent="0.3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</row>
    <row r="83" spans="1:33" x14ac:dyDescent="0.3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</row>
    <row r="84" spans="1:33" x14ac:dyDescent="0.3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</row>
    <row r="85" spans="1:33" x14ac:dyDescent="0.3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</row>
    <row r="86" spans="1:33" x14ac:dyDescent="0.3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</row>
    <row r="87" spans="1:33" x14ac:dyDescent="0.3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</row>
    <row r="88" spans="1:33" x14ac:dyDescent="0.3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</row>
    <row r="89" spans="1:33" x14ac:dyDescent="0.3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</row>
    <row r="90" spans="1:33" x14ac:dyDescent="0.3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</row>
    <row r="91" spans="1:33" x14ac:dyDescent="0.3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</row>
    <row r="92" spans="1:33" x14ac:dyDescent="0.3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</row>
    <row r="93" spans="1:33" x14ac:dyDescent="0.3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</row>
    <row r="94" spans="1:33" x14ac:dyDescent="0.3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</row>
    <row r="95" spans="1:33" x14ac:dyDescent="0.3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</row>
    <row r="96" spans="1:33" x14ac:dyDescent="0.3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</row>
    <row r="97" spans="1:33" x14ac:dyDescent="0.3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</row>
    <row r="98" spans="1:33" x14ac:dyDescent="0.3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</row>
    <row r="99" spans="1:33" x14ac:dyDescent="0.3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</row>
    <row r="100" spans="1:33" x14ac:dyDescent="0.3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</row>
    <row r="101" spans="1:33" x14ac:dyDescent="0.3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</row>
    <row r="102" spans="1:33" x14ac:dyDescent="0.3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</row>
    <row r="103" spans="1:33" x14ac:dyDescent="0.3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 x14ac:dyDescent="0.3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 x14ac:dyDescent="0.3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 x14ac:dyDescent="0.3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</row>
    <row r="107" spans="1:33" x14ac:dyDescent="0.3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</row>
    <row r="108" spans="1:33" x14ac:dyDescent="0.3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</row>
    <row r="109" spans="1:33" x14ac:dyDescent="0.3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</row>
    <row r="110" spans="1:33" x14ac:dyDescent="0.3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</row>
    <row r="111" spans="1:33" x14ac:dyDescent="0.3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</row>
    <row r="112" spans="1:33" x14ac:dyDescent="0.3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</row>
    <row r="113" spans="1:33" x14ac:dyDescent="0.3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</row>
    <row r="114" spans="1:33" x14ac:dyDescent="0.3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</row>
    <row r="115" spans="1:33" x14ac:dyDescent="0.3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</row>
    <row r="116" spans="1:33" x14ac:dyDescent="0.3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</row>
    <row r="117" spans="1:33" x14ac:dyDescent="0.3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</row>
    <row r="118" spans="1:33" x14ac:dyDescent="0.3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</row>
    <row r="119" spans="1:33" x14ac:dyDescent="0.3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</row>
    <row r="120" spans="1:33" x14ac:dyDescent="0.3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</row>
    <row r="121" spans="1:33" x14ac:dyDescent="0.3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</row>
    <row r="122" spans="1:33" x14ac:dyDescent="0.3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</row>
    <row r="123" spans="1:33" x14ac:dyDescent="0.3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</row>
    <row r="124" spans="1:33" x14ac:dyDescent="0.3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</row>
    <row r="125" spans="1:33" x14ac:dyDescent="0.3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</row>
    <row r="126" spans="1:33" x14ac:dyDescent="0.3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</row>
    <row r="127" spans="1:33" x14ac:dyDescent="0.3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</row>
    <row r="128" spans="1:33" x14ac:dyDescent="0.3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</row>
    <row r="129" spans="1:33" x14ac:dyDescent="0.3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</row>
    <row r="130" spans="1:33" x14ac:dyDescent="0.3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</row>
    <row r="131" spans="1:33" x14ac:dyDescent="0.3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</row>
    <row r="132" spans="1:33" x14ac:dyDescent="0.3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</row>
    <row r="133" spans="1:33" x14ac:dyDescent="0.3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</row>
    <row r="134" spans="1:33" x14ac:dyDescent="0.3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</row>
    <row r="135" spans="1:33" x14ac:dyDescent="0.3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</row>
    <row r="136" spans="1:33" x14ac:dyDescent="0.3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</row>
    <row r="137" spans="1:33" x14ac:dyDescent="0.3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</row>
    <row r="138" spans="1:33" x14ac:dyDescent="0.3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</row>
    <row r="139" spans="1:33" x14ac:dyDescent="0.3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</row>
    <row r="140" spans="1:33" x14ac:dyDescent="0.3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</row>
    <row r="141" spans="1:33" x14ac:dyDescent="0.3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</row>
    <row r="142" spans="1:33" x14ac:dyDescent="0.3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</row>
    <row r="143" spans="1:33" x14ac:dyDescent="0.3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</row>
    <row r="144" spans="1:33" x14ac:dyDescent="0.3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</row>
    <row r="145" spans="1:33" x14ac:dyDescent="0.3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</row>
    <row r="146" spans="1:33" x14ac:dyDescent="0.3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</row>
    <row r="147" spans="1:33" x14ac:dyDescent="0.3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</row>
    <row r="148" spans="1:33" x14ac:dyDescent="0.3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</row>
    <row r="149" spans="1:33" x14ac:dyDescent="0.3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</row>
    <row r="150" spans="1:33" x14ac:dyDescent="0.3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</row>
    <row r="151" spans="1:33" x14ac:dyDescent="0.3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</row>
    <row r="152" spans="1:33" x14ac:dyDescent="0.3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</row>
    <row r="153" spans="1:33" x14ac:dyDescent="0.3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</row>
    <row r="154" spans="1:33" x14ac:dyDescent="0.3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</row>
    <row r="155" spans="1:33" x14ac:dyDescent="0.3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</row>
    <row r="156" spans="1:33" x14ac:dyDescent="0.3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</row>
    <row r="157" spans="1:33" x14ac:dyDescent="0.3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</row>
    <row r="158" spans="1:33" x14ac:dyDescent="0.3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</row>
    <row r="159" spans="1:33" x14ac:dyDescent="0.3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</row>
    <row r="160" spans="1:33" x14ac:dyDescent="0.3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</row>
    <row r="161" spans="1:33" x14ac:dyDescent="0.3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</row>
    <row r="162" spans="1:33" x14ac:dyDescent="0.3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</row>
    <row r="163" spans="1:33" x14ac:dyDescent="0.3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</row>
    <row r="164" spans="1:33" x14ac:dyDescent="0.3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</row>
    <row r="165" spans="1:33" x14ac:dyDescent="0.3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</row>
    <row r="166" spans="1:33" x14ac:dyDescent="0.3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</row>
    <row r="167" spans="1:33" x14ac:dyDescent="0.3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</row>
    <row r="168" spans="1:33" x14ac:dyDescent="0.3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</row>
    <row r="169" spans="1:33" x14ac:dyDescent="0.3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</row>
    <row r="170" spans="1:33" x14ac:dyDescent="0.3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</row>
    <row r="171" spans="1:33" x14ac:dyDescent="0.3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</row>
    <row r="172" spans="1:33" x14ac:dyDescent="0.3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</row>
    <row r="173" spans="1:33" x14ac:dyDescent="0.3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</row>
    <row r="174" spans="1:33" x14ac:dyDescent="0.3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</row>
    <row r="175" spans="1:33" x14ac:dyDescent="0.3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</row>
    <row r="176" spans="1:33" x14ac:dyDescent="0.3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</row>
    <row r="177" spans="1:33" x14ac:dyDescent="0.3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</row>
    <row r="178" spans="1:33" x14ac:dyDescent="0.3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</row>
    <row r="179" spans="1:33" x14ac:dyDescent="0.3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</row>
    <row r="180" spans="1:33" x14ac:dyDescent="0.3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</row>
    <row r="181" spans="1:33" x14ac:dyDescent="0.3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</row>
    <row r="182" spans="1:33" x14ac:dyDescent="0.3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</row>
    <row r="183" spans="1:33" x14ac:dyDescent="0.3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</row>
    <row r="184" spans="1:33" x14ac:dyDescent="0.3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</row>
    <row r="185" spans="1:33" x14ac:dyDescent="0.3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</row>
    <row r="186" spans="1:33" x14ac:dyDescent="0.3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</row>
    <row r="187" spans="1:33" x14ac:dyDescent="0.3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</row>
    <row r="188" spans="1:33" x14ac:dyDescent="0.3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</row>
    <row r="189" spans="1:33" x14ac:dyDescent="0.3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</row>
    <row r="190" spans="1:33" x14ac:dyDescent="0.3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</row>
    <row r="191" spans="1:33" x14ac:dyDescent="0.3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</row>
    <row r="192" spans="1:33" x14ac:dyDescent="0.3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</row>
    <row r="193" spans="1:33" x14ac:dyDescent="0.3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</row>
    <row r="194" spans="1:33" x14ac:dyDescent="0.3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</row>
    <row r="195" spans="1:33" x14ac:dyDescent="0.3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</row>
    <row r="196" spans="1:33" x14ac:dyDescent="0.3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</row>
    <row r="197" spans="1:33" x14ac:dyDescent="0.3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</row>
    <row r="198" spans="1:33" x14ac:dyDescent="0.3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</row>
    <row r="199" spans="1:33" x14ac:dyDescent="0.3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</row>
    <row r="200" spans="1:33" x14ac:dyDescent="0.3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</row>
    <row r="201" spans="1:33" x14ac:dyDescent="0.3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</row>
    <row r="202" spans="1:33" x14ac:dyDescent="0.3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</row>
    <row r="203" spans="1:33" x14ac:dyDescent="0.3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</row>
    <row r="204" spans="1:33" x14ac:dyDescent="0.3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</row>
    <row r="205" spans="1:33" x14ac:dyDescent="0.3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</row>
    <row r="206" spans="1:33" x14ac:dyDescent="0.3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</row>
    <row r="207" spans="1:33" x14ac:dyDescent="0.3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</row>
    <row r="208" spans="1:33" x14ac:dyDescent="0.3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</row>
    <row r="209" spans="1:33" x14ac:dyDescent="0.3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</row>
    <row r="210" spans="1:33" x14ac:dyDescent="0.3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</row>
    <row r="211" spans="1:33" x14ac:dyDescent="0.3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</row>
    <row r="212" spans="1:33" x14ac:dyDescent="0.3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</row>
    <row r="213" spans="1:33" x14ac:dyDescent="0.3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</row>
    <row r="214" spans="1:33" x14ac:dyDescent="0.3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</row>
    <row r="215" spans="1:33" x14ac:dyDescent="0.3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</row>
    <row r="216" spans="1:33" x14ac:dyDescent="0.3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</row>
    <row r="217" spans="1:33" x14ac:dyDescent="0.3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</row>
    <row r="218" spans="1:33" x14ac:dyDescent="0.3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</row>
    <row r="219" spans="1:33" x14ac:dyDescent="0.3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</row>
    <row r="220" spans="1:33" x14ac:dyDescent="0.3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</row>
    <row r="221" spans="1:33" x14ac:dyDescent="0.3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</row>
    <row r="222" spans="1:33" x14ac:dyDescent="0.3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</row>
    <row r="223" spans="1:33" x14ac:dyDescent="0.3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</row>
    <row r="224" spans="1:33" x14ac:dyDescent="0.3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</row>
    <row r="225" spans="1:33" x14ac:dyDescent="0.3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</row>
    <row r="226" spans="1:33" x14ac:dyDescent="0.3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</row>
    <row r="227" spans="1:33" x14ac:dyDescent="0.3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</row>
    <row r="228" spans="1:33" x14ac:dyDescent="0.3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</row>
    <row r="229" spans="1:33" x14ac:dyDescent="0.3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</row>
    <row r="230" spans="1:33" x14ac:dyDescent="0.3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</row>
    <row r="231" spans="1:33" x14ac:dyDescent="0.3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</row>
    <row r="232" spans="1:33" x14ac:dyDescent="0.3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</row>
    <row r="233" spans="1:33" x14ac:dyDescent="0.3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</row>
    <row r="234" spans="1:33" x14ac:dyDescent="0.3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</row>
    <row r="235" spans="1:33" x14ac:dyDescent="0.3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</row>
    <row r="236" spans="1:33" x14ac:dyDescent="0.3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</row>
    <row r="237" spans="1:33" x14ac:dyDescent="0.3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</row>
    <row r="238" spans="1:33" x14ac:dyDescent="0.3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</row>
    <row r="239" spans="1:33" x14ac:dyDescent="0.3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</row>
    <row r="240" spans="1:33" x14ac:dyDescent="0.3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</row>
    <row r="241" spans="1:33" x14ac:dyDescent="0.3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</row>
    <row r="242" spans="1:33" x14ac:dyDescent="0.3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</row>
    <row r="243" spans="1:33" x14ac:dyDescent="0.3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</row>
    <row r="244" spans="1:33" x14ac:dyDescent="0.3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</row>
    <row r="245" spans="1:33" x14ac:dyDescent="0.3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</row>
    <row r="246" spans="1:33" x14ac:dyDescent="0.3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</row>
    <row r="247" spans="1:33" x14ac:dyDescent="0.3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</row>
    <row r="248" spans="1:33" x14ac:dyDescent="0.3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</row>
    <row r="249" spans="1:33" x14ac:dyDescent="0.3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</row>
    <row r="250" spans="1:33" x14ac:dyDescent="0.3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</row>
    <row r="251" spans="1:33" x14ac:dyDescent="0.3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</row>
    <row r="252" spans="1:33" x14ac:dyDescent="0.3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</row>
    <row r="253" spans="1:33" x14ac:dyDescent="0.3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</row>
    <row r="254" spans="1:33" x14ac:dyDescent="0.3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</row>
    <row r="255" spans="1:33" x14ac:dyDescent="0.3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</row>
    <row r="256" spans="1:33" x14ac:dyDescent="0.3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</row>
    <row r="257" spans="1:33" x14ac:dyDescent="0.3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</row>
    <row r="258" spans="1:33" x14ac:dyDescent="0.3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</row>
    <row r="259" spans="1:33" x14ac:dyDescent="0.3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</row>
    <row r="260" spans="1:33" x14ac:dyDescent="0.3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</row>
    <row r="261" spans="1:33" x14ac:dyDescent="0.3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</row>
    <row r="262" spans="1:33" x14ac:dyDescent="0.3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</row>
    <row r="263" spans="1:33" x14ac:dyDescent="0.3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</row>
    <row r="264" spans="1:33" x14ac:dyDescent="0.3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</row>
    <row r="265" spans="1:33" x14ac:dyDescent="0.3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</row>
    <row r="266" spans="1:33" x14ac:dyDescent="0.3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</row>
    <row r="267" spans="1:33" x14ac:dyDescent="0.3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</row>
    <row r="268" spans="1:33" x14ac:dyDescent="0.3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</row>
    <row r="269" spans="1:33" x14ac:dyDescent="0.3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</row>
    <row r="270" spans="1:33" x14ac:dyDescent="0.3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</row>
    <row r="271" spans="1:33" x14ac:dyDescent="0.3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</row>
    <row r="272" spans="1:33" x14ac:dyDescent="0.3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</row>
    <row r="273" spans="1:33" x14ac:dyDescent="0.3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</row>
    <row r="274" spans="1:33" x14ac:dyDescent="0.3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</row>
    <row r="275" spans="1:33" x14ac:dyDescent="0.3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</row>
    <row r="276" spans="1:33" x14ac:dyDescent="0.3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</row>
    <row r="277" spans="1:33" x14ac:dyDescent="0.3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</row>
    <row r="278" spans="1:33" x14ac:dyDescent="0.3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</row>
    <row r="279" spans="1:33" x14ac:dyDescent="0.3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</row>
    <row r="280" spans="1:33" x14ac:dyDescent="0.3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</row>
    <row r="281" spans="1:33" x14ac:dyDescent="0.3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</row>
    <row r="282" spans="1:33" x14ac:dyDescent="0.3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</row>
    <row r="283" spans="1:33" x14ac:dyDescent="0.3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</row>
    <row r="284" spans="1:33" x14ac:dyDescent="0.3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</row>
    <row r="285" spans="1:33" x14ac:dyDescent="0.3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</row>
    <row r="286" spans="1:33" x14ac:dyDescent="0.3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</row>
    <row r="287" spans="1:33" x14ac:dyDescent="0.3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</row>
    <row r="288" spans="1:33" x14ac:dyDescent="0.3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</row>
    <row r="289" spans="1:33" x14ac:dyDescent="0.3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</row>
    <row r="290" spans="1:33" x14ac:dyDescent="0.3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</row>
    <row r="291" spans="1:33" x14ac:dyDescent="0.3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</row>
    <row r="292" spans="1:33" x14ac:dyDescent="0.3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</row>
    <row r="293" spans="1:33" x14ac:dyDescent="0.3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</row>
    <row r="294" spans="1:33" x14ac:dyDescent="0.3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</row>
    <row r="295" spans="1:33" x14ac:dyDescent="0.3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</row>
    <row r="296" spans="1:33" x14ac:dyDescent="0.3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</row>
    <row r="297" spans="1:33" x14ac:dyDescent="0.3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</row>
    <row r="298" spans="1:33" x14ac:dyDescent="0.3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</row>
    <row r="299" spans="1:33" x14ac:dyDescent="0.3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</row>
    <row r="300" spans="1:33" x14ac:dyDescent="0.3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</row>
    <row r="301" spans="1:33" x14ac:dyDescent="0.3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</row>
    <row r="302" spans="1:33" x14ac:dyDescent="0.3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</row>
    <row r="303" spans="1:33" x14ac:dyDescent="0.3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</row>
    <row r="304" spans="1:33" x14ac:dyDescent="0.3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</row>
    <row r="305" spans="1:33" x14ac:dyDescent="0.3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</row>
    <row r="306" spans="1:33" x14ac:dyDescent="0.3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</row>
    <row r="307" spans="1:33" x14ac:dyDescent="0.3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</row>
    <row r="308" spans="1:33" x14ac:dyDescent="0.3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</row>
    <row r="309" spans="1:33" x14ac:dyDescent="0.3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</row>
    <row r="310" spans="1:33" x14ac:dyDescent="0.3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</row>
    <row r="311" spans="1:33" x14ac:dyDescent="0.3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</row>
    <row r="312" spans="1:33" x14ac:dyDescent="0.3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</row>
    <row r="313" spans="1:33" x14ac:dyDescent="0.3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</row>
    <row r="314" spans="1:33" x14ac:dyDescent="0.3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</row>
    <row r="315" spans="1:33" x14ac:dyDescent="0.3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</row>
    <row r="316" spans="1:33" x14ac:dyDescent="0.3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</row>
    <row r="317" spans="1:33" x14ac:dyDescent="0.3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</row>
    <row r="318" spans="1:33" x14ac:dyDescent="0.3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</row>
    <row r="319" spans="1:33" x14ac:dyDescent="0.3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</row>
    <row r="320" spans="1:33" x14ac:dyDescent="0.3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</row>
    <row r="321" spans="1:33" x14ac:dyDescent="0.3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</row>
    <row r="322" spans="1:33" x14ac:dyDescent="0.3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</row>
    <row r="323" spans="1:33" x14ac:dyDescent="0.3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</row>
    <row r="324" spans="1:33" x14ac:dyDescent="0.3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</row>
    <row r="325" spans="1:33" x14ac:dyDescent="0.3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</row>
    <row r="326" spans="1:33" x14ac:dyDescent="0.3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</row>
    <row r="327" spans="1:33" x14ac:dyDescent="0.3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</row>
    <row r="328" spans="1:33" x14ac:dyDescent="0.3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</row>
    <row r="329" spans="1:33" x14ac:dyDescent="0.3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</row>
    <row r="330" spans="1:33" x14ac:dyDescent="0.3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</row>
    <row r="331" spans="1:33" x14ac:dyDescent="0.3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</row>
    <row r="332" spans="1:33" x14ac:dyDescent="0.3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</row>
    <row r="333" spans="1:33" x14ac:dyDescent="0.3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</row>
    <row r="334" spans="1:33" x14ac:dyDescent="0.3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</row>
    <row r="335" spans="1:33" x14ac:dyDescent="0.3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</row>
    <row r="336" spans="1:33" x14ac:dyDescent="0.3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</row>
    <row r="337" spans="1:33" x14ac:dyDescent="0.3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</row>
    <row r="338" spans="1:33" x14ac:dyDescent="0.3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</row>
    <row r="339" spans="1:33" x14ac:dyDescent="0.3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</row>
    <row r="340" spans="1:33" x14ac:dyDescent="0.3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</row>
    <row r="341" spans="1:33" x14ac:dyDescent="0.3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</row>
    <row r="342" spans="1:33" x14ac:dyDescent="0.3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</row>
    <row r="343" spans="1:33" x14ac:dyDescent="0.3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</row>
    <row r="344" spans="1:33" x14ac:dyDescent="0.3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</row>
    <row r="345" spans="1:33" x14ac:dyDescent="0.3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</row>
    <row r="346" spans="1:33" x14ac:dyDescent="0.3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</row>
    <row r="347" spans="1:33" x14ac:dyDescent="0.3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</row>
    <row r="348" spans="1:33" x14ac:dyDescent="0.3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</row>
    <row r="349" spans="1:33" x14ac:dyDescent="0.3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</row>
    <row r="350" spans="1:33" x14ac:dyDescent="0.3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</row>
    <row r="351" spans="1:33" x14ac:dyDescent="0.3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</row>
    <row r="352" spans="1:33" x14ac:dyDescent="0.3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</row>
    <row r="353" spans="1:33" x14ac:dyDescent="0.3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</row>
    <row r="354" spans="1:33" x14ac:dyDescent="0.3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</row>
    <row r="355" spans="1:33" x14ac:dyDescent="0.3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</row>
    <row r="356" spans="1:33" x14ac:dyDescent="0.3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</row>
    <row r="357" spans="1:33" x14ac:dyDescent="0.3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</row>
    <row r="358" spans="1:33" x14ac:dyDescent="0.3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</row>
    <row r="359" spans="1:33" x14ac:dyDescent="0.3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</row>
    <row r="360" spans="1:33" x14ac:dyDescent="0.3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</row>
    <row r="361" spans="1:33" x14ac:dyDescent="0.3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</row>
    <row r="362" spans="1:33" x14ac:dyDescent="0.3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</row>
    <row r="363" spans="1:33" x14ac:dyDescent="0.3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</row>
    <row r="364" spans="1:33" x14ac:dyDescent="0.3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</row>
    <row r="365" spans="1:33" x14ac:dyDescent="0.3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</row>
    <row r="366" spans="1:33" x14ac:dyDescent="0.3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</row>
    <row r="367" spans="1:33" x14ac:dyDescent="0.3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</row>
    <row r="368" spans="1:33" x14ac:dyDescent="0.3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</row>
    <row r="369" spans="1:33" x14ac:dyDescent="0.3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</row>
    <row r="370" spans="1:33" x14ac:dyDescent="0.3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</row>
    <row r="371" spans="1:33" x14ac:dyDescent="0.3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</row>
    <row r="372" spans="1:33" x14ac:dyDescent="0.3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</row>
    <row r="373" spans="1:33" x14ac:dyDescent="0.3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</row>
    <row r="374" spans="1:33" x14ac:dyDescent="0.3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</row>
    <row r="375" spans="1:33" x14ac:dyDescent="0.3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</row>
    <row r="376" spans="1:33" x14ac:dyDescent="0.3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</row>
    <row r="377" spans="1:33" x14ac:dyDescent="0.3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</row>
    <row r="378" spans="1:33" x14ac:dyDescent="0.3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</row>
    <row r="379" spans="1:33" x14ac:dyDescent="0.3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</row>
    <row r="380" spans="1:33" x14ac:dyDescent="0.3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</row>
    <row r="381" spans="1:33" x14ac:dyDescent="0.3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</row>
    <row r="382" spans="1:33" x14ac:dyDescent="0.3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</row>
    <row r="383" spans="1:33" x14ac:dyDescent="0.3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</row>
    <row r="384" spans="1:33" x14ac:dyDescent="0.3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</row>
    <row r="385" spans="1:33" x14ac:dyDescent="0.3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</row>
    <row r="386" spans="1:33" x14ac:dyDescent="0.3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</row>
    <row r="387" spans="1:33" x14ac:dyDescent="0.3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</row>
    <row r="388" spans="1:33" x14ac:dyDescent="0.3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</row>
    <row r="389" spans="1:33" x14ac:dyDescent="0.3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</row>
    <row r="390" spans="1:33" x14ac:dyDescent="0.3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</row>
    <row r="391" spans="1:33" x14ac:dyDescent="0.3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</row>
    <row r="392" spans="1:33" x14ac:dyDescent="0.3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</row>
    <row r="393" spans="1:33" x14ac:dyDescent="0.3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</row>
    <row r="394" spans="1:33" x14ac:dyDescent="0.3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</row>
    <row r="395" spans="1:33" x14ac:dyDescent="0.3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</row>
    <row r="396" spans="1:33" x14ac:dyDescent="0.3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</row>
    <row r="397" spans="1:33" x14ac:dyDescent="0.3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</row>
    <row r="398" spans="1:33" x14ac:dyDescent="0.3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</row>
    <row r="399" spans="1:33" x14ac:dyDescent="0.3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</row>
    <row r="400" spans="1:33" x14ac:dyDescent="0.3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</row>
    <row r="401" spans="1:33" x14ac:dyDescent="0.3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</row>
    <row r="402" spans="1:33" x14ac:dyDescent="0.3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</row>
    <row r="403" spans="1:33" x14ac:dyDescent="0.3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</row>
    <row r="404" spans="1:33" x14ac:dyDescent="0.3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</row>
    <row r="405" spans="1:33" x14ac:dyDescent="0.3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</row>
    <row r="406" spans="1:33" x14ac:dyDescent="0.3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</row>
    <row r="407" spans="1:33" x14ac:dyDescent="0.35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</row>
    <row r="408" spans="1:33" x14ac:dyDescent="0.35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</row>
    <row r="409" spans="1:33" x14ac:dyDescent="0.35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</row>
    <row r="410" spans="1:33" x14ac:dyDescent="0.35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</row>
    <row r="411" spans="1:33" x14ac:dyDescent="0.35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</row>
    <row r="412" spans="1:33" x14ac:dyDescent="0.35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</row>
    <row r="413" spans="1:33" x14ac:dyDescent="0.35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</row>
    <row r="414" spans="1:33" x14ac:dyDescent="0.35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</row>
    <row r="415" spans="1:33" x14ac:dyDescent="0.3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</row>
    <row r="416" spans="1:33" x14ac:dyDescent="0.35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</row>
    <row r="417" spans="1:33" x14ac:dyDescent="0.35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</row>
    <row r="418" spans="1:33" x14ac:dyDescent="0.35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</row>
    <row r="419" spans="1:33" x14ac:dyDescent="0.35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</row>
    <row r="420" spans="1:33" x14ac:dyDescent="0.35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</row>
    <row r="421" spans="1:33" x14ac:dyDescent="0.35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</row>
    <row r="422" spans="1:33" x14ac:dyDescent="0.35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</row>
    <row r="423" spans="1:33" x14ac:dyDescent="0.35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</row>
    <row r="424" spans="1:33" x14ac:dyDescent="0.35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</row>
    <row r="425" spans="1:33" x14ac:dyDescent="0.3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</row>
    <row r="426" spans="1:33" x14ac:dyDescent="0.35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</row>
    <row r="427" spans="1:33" x14ac:dyDescent="0.35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</row>
    <row r="428" spans="1:33" x14ac:dyDescent="0.35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</row>
    <row r="429" spans="1:33" x14ac:dyDescent="0.35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</row>
    <row r="430" spans="1:33" x14ac:dyDescent="0.35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</row>
    <row r="431" spans="1:33" x14ac:dyDescent="0.35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</row>
    <row r="432" spans="1:33" x14ac:dyDescent="0.35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</row>
    <row r="433" spans="1:33" x14ac:dyDescent="0.35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</row>
    <row r="434" spans="1:33" x14ac:dyDescent="0.35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</row>
    <row r="435" spans="1:33" x14ac:dyDescent="0.3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</row>
    <row r="436" spans="1:33" x14ac:dyDescent="0.35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</row>
    <row r="437" spans="1:33" x14ac:dyDescent="0.35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</row>
    <row r="438" spans="1:33" x14ac:dyDescent="0.35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</row>
    <row r="439" spans="1:33" x14ac:dyDescent="0.35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</row>
    <row r="440" spans="1:33" x14ac:dyDescent="0.35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</row>
    <row r="441" spans="1:33" x14ac:dyDescent="0.35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</row>
    <row r="442" spans="1:33" x14ac:dyDescent="0.35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</row>
    <row r="443" spans="1:33" x14ac:dyDescent="0.35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</row>
    <row r="444" spans="1:33" x14ac:dyDescent="0.35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</row>
    <row r="445" spans="1:33" x14ac:dyDescent="0.3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</row>
    <row r="446" spans="1:33" x14ac:dyDescent="0.35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</row>
    <row r="447" spans="1:33" x14ac:dyDescent="0.35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</row>
    <row r="448" spans="1:33" x14ac:dyDescent="0.35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</row>
    <row r="449" spans="1:33" x14ac:dyDescent="0.35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</row>
    <row r="450" spans="1:33" x14ac:dyDescent="0.35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</row>
    <row r="451" spans="1:33" x14ac:dyDescent="0.35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</row>
    <row r="452" spans="1:33" x14ac:dyDescent="0.35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</row>
    <row r="453" spans="1:33" x14ac:dyDescent="0.35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</row>
    <row r="454" spans="1:33" x14ac:dyDescent="0.35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</row>
    <row r="455" spans="1:33" x14ac:dyDescent="0.35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</row>
    <row r="456" spans="1:33" x14ac:dyDescent="0.35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</row>
    <row r="457" spans="1:33" x14ac:dyDescent="0.35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</row>
    <row r="458" spans="1:33" x14ac:dyDescent="0.35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</row>
    <row r="459" spans="1:33" x14ac:dyDescent="0.35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</row>
    <row r="460" spans="1:33" x14ac:dyDescent="0.35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</row>
    <row r="461" spans="1:33" x14ac:dyDescent="0.35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</row>
    <row r="462" spans="1:33" x14ac:dyDescent="0.35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</row>
    <row r="463" spans="1:33" x14ac:dyDescent="0.35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</row>
    <row r="464" spans="1:33" x14ac:dyDescent="0.35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</row>
    <row r="465" spans="1:33" x14ac:dyDescent="0.35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</row>
    <row r="466" spans="1:33" x14ac:dyDescent="0.35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</row>
    <row r="467" spans="1:33" x14ac:dyDescent="0.35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</row>
    <row r="468" spans="1:33" x14ac:dyDescent="0.35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</row>
    <row r="469" spans="1:33" x14ac:dyDescent="0.35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</row>
    <row r="470" spans="1:33" x14ac:dyDescent="0.35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</row>
    <row r="471" spans="1:33" x14ac:dyDescent="0.35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</row>
    <row r="472" spans="1:33" x14ac:dyDescent="0.35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</row>
    <row r="473" spans="1:33" x14ac:dyDescent="0.35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</row>
    <row r="474" spans="1:33" x14ac:dyDescent="0.35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</row>
    <row r="475" spans="1:33" x14ac:dyDescent="0.35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</row>
    <row r="476" spans="1:33" x14ac:dyDescent="0.35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</row>
    <row r="477" spans="1:33" x14ac:dyDescent="0.35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</row>
    <row r="478" spans="1:33" x14ac:dyDescent="0.35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</row>
    <row r="479" spans="1:33" x14ac:dyDescent="0.35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</row>
    <row r="480" spans="1:33" x14ac:dyDescent="0.35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</row>
    <row r="481" spans="1:33" x14ac:dyDescent="0.35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</row>
    <row r="482" spans="1:33" x14ac:dyDescent="0.35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</row>
    <row r="483" spans="1:33" x14ac:dyDescent="0.35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</row>
    <row r="484" spans="1:33" x14ac:dyDescent="0.35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</row>
    <row r="485" spans="1:33" x14ac:dyDescent="0.35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</row>
    <row r="486" spans="1:33" x14ac:dyDescent="0.35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</row>
    <row r="487" spans="1:33" x14ac:dyDescent="0.35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</row>
    <row r="488" spans="1:33" x14ac:dyDescent="0.35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</row>
    <row r="489" spans="1:33" x14ac:dyDescent="0.35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</row>
    <row r="490" spans="1:33" x14ac:dyDescent="0.35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</row>
    <row r="491" spans="1:33" x14ac:dyDescent="0.35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</row>
    <row r="492" spans="1:33" x14ac:dyDescent="0.35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</row>
    <row r="493" spans="1:33" x14ac:dyDescent="0.35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</row>
    <row r="494" spans="1:33" x14ac:dyDescent="0.35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</row>
    <row r="495" spans="1:33" x14ac:dyDescent="0.35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</row>
    <row r="496" spans="1:33" x14ac:dyDescent="0.35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</row>
    <row r="497" spans="1:33" x14ac:dyDescent="0.35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</row>
    <row r="498" spans="1:33" x14ac:dyDescent="0.35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</row>
    <row r="499" spans="1:33" x14ac:dyDescent="0.35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</row>
    <row r="500" spans="1:33" x14ac:dyDescent="0.35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</row>
    <row r="501" spans="1:33" x14ac:dyDescent="0.35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</row>
    <row r="502" spans="1:33" x14ac:dyDescent="0.35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</row>
    <row r="503" spans="1:33" x14ac:dyDescent="0.35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</row>
    <row r="504" spans="1:33" x14ac:dyDescent="0.35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</row>
    <row r="505" spans="1:33" x14ac:dyDescent="0.35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</row>
    <row r="506" spans="1:33" x14ac:dyDescent="0.35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</row>
    <row r="507" spans="1:33" x14ac:dyDescent="0.35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</row>
    <row r="508" spans="1:33" x14ac:dyDescent="0.35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</row>
    <row r="509" spans="1:33" x14ac:dyDescent="0.35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</row>
    <row r="510" spans="1:33" x14ac:dyDescent="0.35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</row>
    <row r="511" spans="1:33" x14ac:dyDescent="0.35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</row>
    <row r="512" spans="1:33" x14ac:dyDescent="0.35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</row>
    <row r="513" spans="1:33" x14ac:dyDescent="0.35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</row>
    <row r="514" spans="1:33" x14ac:dyDescent="0.35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</row>
    <row r="515" spans="1:33" x14ac:dyDescent="0.35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</row>
    <row r="516" spans="1:33" x14ac:dyDescent="0.35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</row>
    <row r="517" spans="1:33" x14ac:dyDescent="0.35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</row>
    <row r="518" spans="1:33" x14ac:dyDescent="0.35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</row>
    <row r="519" spans="1:33" x14ac:dyDescent="0.35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</row>
    <row r="520" spans="1:33" x14ac:dyDescent="0.35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</row>
    <row r="521" spans="1:33" x14ac:dyDescent="0.35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</row>
    <row r="522" spans="1:33" x14ac:dyDescent="0.35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</row>
    <row r="523" spans="1:33" x14ac:dyDescent="0.35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</row>
    <row r="524" spans="1:33" x14ac:dyDescent="0.35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</row>
    <row r="525" spans="1:33" x14ac:dyDescent="0.35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</row>
    <row r="526" spans="1:33" x14ac:dyDescent="0.35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</row>
    <row r="527" spans="1:33" x14ac:dyDescent="0.35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</row>
    <row r="528" spans="1:33" x14ac:dyDescent="0.35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</row>
    <row r="529" spans="1:33" x14ac:dyDescent="0.35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</row>
    <row r="530" spans="1:33" x14ac:dyDescent="0.35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</row>
    <row r="531" spans="1:33" x14ac:dyDescent="0.35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</row>
    <row r="532" spans="1:33" x14ac:dyDescent="0.35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</row>
    <row r="533" spans="1:33" x14ac:dyDescent="0.35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</row>
    <row r="534" spans="1:33" x14ac:dyDescent="0.35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</row>
    <row r="535" spans="1:33" x14ac:dyDescent="0.35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</row>
    <row r="536" spans="1:33" x14ac:dyDescent="0.35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</row>
    <row r="537" spans="1:33" x14ac:dyDescent="0.35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</row>
    <row r="538" spans="1:33" x14ac:dyDescent="0.35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</row>
    <row r="539" spans="1:33" x14ac:dyDescent="0.35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</row>
    <row r="540" spans="1:33" x14ac:dyDescent="0.35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</row>
    <row r="541" spans="1:33" x14ac:dyDescent="0.35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</row>
    <row r="542" spans="1:33" x14ac:dyDescent="0.35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</row>
    <row r="543" spans="1:33" x14ac:dyDescent="0.35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</row>
    <row r="544" spans="1:33" x14ac:dyDescent="0.35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</row>
    <row r="545" spans="1:33" x14ac:dyDescent="0.35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</row>
    <row r="546" spans="1:33" x14ac:dyDescent="0.35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</row>
    <row r="547" spans="1:33" x14ac:dyDescent="0.35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</row>
    <row r="548" spans="1:33" x14ac:dyDescent="0.35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</row>
    <row r="549" spans="1:33" x14ac:dyDescent="0.35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</row>
    <row r="550" spans="1:33" x14ac:dyDescent="0.35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</row>
    <row r="551" spans="1:33" x14ac:dyDescent="0.35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</row>
    <row r="552" spans="1:33" x14ac:dyDescent="0.35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</row>
    <row r="553" spans="1:33" x14ac:dyDescent="0.35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</row>
    <row r="554" spans="1:33" x14ac:dyDescent="0.35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</row>
    <row r="555" spans="1:33" x14ac:dyDescent="0.35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</row>
    <row r="556" spans="1:33" x14ac:dyDescent="0.35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</row>
    <row r="557" spans="1:33" x14ac:dyDescent="0.35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</row>
    <row r="558" spans="1:33" x14ac:dyDescent="0.35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</row>
    <row r="559" spans="1:33" x14ac:dyDescent="0.35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</row>
    <row r="560" spans="1:33" x14ac:dyDescent="0.35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</row>
    <row r="561" spans="1:33" x14ac:dyDescent="0.35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</row>
    <row r="562" spans="1:33" x14ac:dyDescent="0.35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</row>
    <row r="563" spans="1:33" x14ac:dyDescent="0.35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</row>
    <row r="564" spans="1:33" x14ac:dyDescent="0.35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</row>
    <row r="565" spans="1:33" x14ac:dyDescent="0.35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</row>
    <row r="566" spans="1:33" x14ac:dyDescent="0.35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</row>
    <row r="567" spans="1:33" x14ac:dyDescent="0.35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</row>
    <row r="568" spans="1:33" x14ac:dyDescent="0.35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</row>
    <row r="569" spans="1:33" x14ac:dyDescent="0.35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</row>
    <row r="570" spans="1:33" x14ac:dyDescent="0.35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</row>
    <row r="571" spans="1:33" x14ac:dyDescent="0.35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</row>
    <row r="572" spans="1:33" x14ac:dyDescent="0.35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</row>
    <row r="573" spans="1:33" x14ac:dyDescent="0.35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</row>
    <row r="574" spans="1:33" x14ac:dyDescent="0.35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</row>
    <row r="575" spans="1:33" x14ac:dyDescent="0.35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</row>
    <row r="576" spans="1:33" x14ac:dyDescent="0.35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</row>
    <row r="577" spans="1:33" x14ac:dyDescent="0.35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</row>
    <row r="578" spans="1:33" x14ac:dyDescent="0.35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</row>
    <row r="579" spans="1:33" x14ac:dyDescent="0.35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</row>
    <row r="580" spans="1:33" x14ac:dyDescent="0.35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</row>
    <row r="581" spans="1:33" x14ac:dyDescent="0.35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</row>
    <row r="582" spans="1:33" x14ac:dyDescent="0.35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</row>
    <row r="583" spans="1:33" x14ac:dyDescent="0.35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</row>
    <row r="584" spans="1:33" x14ac:dyDescent="0.35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</row>
    <row r="585" spans="1:33" x14ac:dyDescent="0.35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</row>
    <row r="586" spans="1:33" x14ac:dyDescent="0.35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</row>
    <row r="587" spans="1:33" x14ac:dyDescent="0.35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</row>
    <row r="588" spans="1:33" x14ac:dyDescent="0.35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</row>
    <row r="589" spans="1:33" x14ac:dyDescent="0.35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</row>
    <row r="590" spans="1:33" x14ac:dyDescent="0.35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</row>
    <row r="591" spans="1:33" x14ac:dyDescent="0.35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</row>
    <row r="592" spans="1:33" x14ac:dyDescent="0.35">
      <c r="A592" s="14"/>
      <c r="B592" s="14"/>
      <c r="C592" s="14"/>
      <c r="Z592" s="14"/>
      <c r="AA592" s="14"/>
      <c r="AB592" s="14"/>
      <c r="AC592" s="14"/>
      <c r="AD592" s="14"/>
      <c r="AE592" s="14"/>
      <c r="AF592" s="14"/>
      <c r="AG592" s="14"/>
    </row>
    <row r="593" spans="1:33" x14ac:dyDescent="0.35">
      <c r="A593" s="14"/>
      <c r="B593" s="14"/>
      <c r="C593" s="14"/>
      <c r="Z593" s="14"/>
      <c r="AA593" s="14"/>
      <c r="AB593" s="14"/>
      <c r="AC593" s="14"/>
      <c r="AD593" s="14"/>
      <c r="AE593" s="14"/>
      <c r="AF593" s="14"/>
      <c r="AG593" s="14"/>
    </row>
    <row r="594" spans="1:33" x14ac:dyDescent="0.35">
      <c r="A594" s="14"/>
      <c r="B594" s="14"/>
      <c r="C594" s="14"/>
      <c r="Z594" s="14"/>
      <c r="AA594" s="14"/>
      <c r="AB594" s="14"/>
      <c r="AC594" s="14"/>
      <c r="AD594" s="14"/>
      <c r="AE594" s="14"/>
      <c r="AF594" s="14"/>
      <c r="AG594" s="14"/>
    </row>
    <row r="595" spans="1:33" x14ac:dyDescent="0.35">
      <c r="A595" s="14"/>
      <c r="B595" s="14"/>
      <c r="C595" s="14"/>
      <c r="Z595" s="14"/>
      <c r="AA595" s="14"/>
      <c r="AB595" s="14"/>
      <c r="AC595" s="14"/>
      <c r="AD595" s="14"/>
      <c r="AE595" s="14"/>
      <c r="AF595" s="14"/>
      <c r="AG595" s="14"/>
    </row>
    <row r="596" spans="1:33" x14ac:dyDescent="0.35">
      <c r="A596" s="14"/>
      <c r="B596" s="14"/>
      <c r="C596" s="14"/>
      <c r="Z596" s="14"/>
      <c r="AA596" s="14"/>
      <c r="AB596" s="14"/>
      <c r="AC596" s="14"/>
      <c r="AD596" s="14"/>
      <c r="AE596" s="14"/>
      <c r="AF596" s="14"/>
      <c r="AG596" s="14"/>
    </row>
    <row r="597" spans="1:33" x14ac:dyDescent="0.35">
      <c r="A597" s="14"/>
      <c r="B597" s="14"/>
      <c r="C597" s="14"/>
      <c r="Z597" s="14"/>
      <c r="AA597" s="14"/>
      <c r="AB597" s="14"/>
      <c r="AC597" s="14"/>
      <c r="AD597" s="14"/>
      <c r="AE597" s="14"/>
      <c r="AF597" s="14"/>
      <c r="AG597" s="14"/>
    </row>
    <row r="598" spans="1:33" x14ac:dyDescent="0.35">
      <c r="A598" s="14"/>
      <c r="B598" s="14"/>
      <c r="C598" s="14"/>
      <c r="Z598" s="14"/>
      <c r="AA598" s="14"/>
      <c r="AB598" s="14"/>
      <c r="AC598" s="14"/>
      <c r="AD598" s="14"/>
      <c r="AE598" s="14"/>
      <c r="AF598" s="14"/>
      <c r="AG598" s="14"/>
    </row>
    <row r="599" spans="1:33" x14ac:dyDescent="0.35">
      <c r="A599" s="14"/>
      <c r="B599" s="14"/>
      <c r="C599" s="14"/>
      <c r="Z599" s="14"/>
      <c r="AA599" s="14"/>
      <c r="AB599" s="14"/>
      <c r="AC599" s="14"/>
      <c r="AD599" s="14"/>
      <c r="AE599" s="14"/>
      <c r="AF599" s="14"/>
      <c r="AG599" s="14"/>
    </row>
    <row r="600" spans="1:33" x14ac:dyDescent="0.35">
      <c r="A600" s="14"/>
      <c r="B600" s="14"/>
      <c r="C600" s="14"/>
      <c r="Z600" s="14"/>
      <c r="AA600" s="14"/>
      <c r="AB600" s="14"/>
      <c r="AC600" s="14"/>
      <c r="AD600" s="14"/>
      <c r="AE600" s="14"/>
      <c r="AF600" s="14"/>
      <c r="AG600" s="14"/>
    </row>
    <row r="601" spans="1:33" x14ac:dyDescent="0.35">
      <c r="A601" s="14"/>
      <c r="B601" s="14"/>
      <c r="C601" s="14"/>
      <c r="Z601" s="14"/>
      <c r="AA601" s="14"/>
      <c r="AB601" s="14"/>
      <c r="AC601" s="14"/>
      <c r="AD601" s="14"/>
      <c r="AE601" s="14"/>
      <c r="AF601" s="14"/>
      <c r="AG601" s="14"/>
    </row>
    <row r="602" spans="1:33" x14ac:dyDescent="0.35">
      <c r="A602" s="14"/>
      <c r="B602" s="14"/>
      <c r="C602" s="14"/>
      <c r="Z602" s="14"/>
      <c r="AA602" s="14"/>
      <c r="AB602" s="14"/>
      <c r="AC602" s="14"/>
      <c r="AD602" s="14"/>
      <c r="AE602" s="14"/>
      <c r="AF602" s="14"/>
      <c r="AG602" s="14"/>
    </row>
    <row r="603" spans="1:33" x14ac:dyDescent="0.35">
      <c r="A603" s="14"/>
      <c r="B603" s="14"/>
      <c r="C603" s="14"/>
      <c r="Z603" s="14"/>
      <c r="AA603" s="14"/>
      <c r="AB603" s="14"/>
      <c r="AC603" s="14"/>
      <c r="AD603" s="14"/>
      <c r="AE603" s="14"/>
      <c r="AF603" s="14"/>
      <c r="AG603" s="14"/>
    </row>
    <row r="604" spans="1:33" x14ac:dyDescent="0.35">
      <c r="A604" s="14"/>
      <c r="B604" s="14"/>
      <c r="C604" s="14"/>
      <c r="Z604" s="14"/>
      <c r="AA604" s="14"/>
      <c r="AB604" s="14"/>
      <c r="AC604" s="14"/>
      <c r="AD604" s="14"/>
      <c r="AE604" s="14"/>
      <c r="AF604" s="14"/>
      <c r="AG604" s="14"/>
    </row>
    <row r="605" spans="1:33" x14ac:dyDescent="0.35">
      <c r="A605" s="14"/>
      <c r="B605" s="14"/>
      <c r="C605" s="14"/>
      <c r="Z605" s="14"/>
      <c r="AA605" s="14"/>
      <c r="AB605" s="14"/>
      <c r="AC605" s="14"/>
      <c r="AD605" s="14"/>
      <c r="AE605" s="14"/>
      <c r="AF605" s="14"/>
      <c r="AG605" s="14"/>
    </row>
    <row r="606" spans="1:33" x14ac:dyDescent="0.35">
      <c r="A606" s="14"/>
      <c r="B606" s="14"/>
      <c r="C606" s="14"/>
      <c r="Z606" s="14"/>
      <c r="AA606" s="14"/>
      <c r="AB606" s="14"/>
      <c r="AC606" s="14"/>
      <c r="AD606" s="14"/>
      <c r="AE606" s="14"/>
      <c r="AF606" s="14"/>
      <c r="AG606" s="14"/>
    </row>
    <row r="607" spans="1:33" x14ac:dyDescent="0.35">
      <c r="A607" s="14"/>
      <c r="B607" s="14"/>
      <c r="C607" s="14"/>
      <c r="Z607" s="14"/>
      <c r="AA607" s="14"/>
      <c r="AB607" s="14"/>
      <c r="AC607" s="14"/>
      <c r="AD607" s="14"/>
      <c r="AE607" s="14"/>
      <c r="AF607" s="14"/>
      <c r="AG607" s="14"/>
    </row>
    <row r="608" spans="1:33" x14ac:dyDescent="0.35">
      <c r="A608" s="14"/>
      <c r="B608" s="14"/>
      <c r="C608" s="14"/>
      <c r="Z608" s="14"/>
      <c r="AA608" s="14"/>
      <c r="AB608" s="14"/>
      <c r="AC608" s="14"/>
      <c r="AD608" s="14"/>
      <c r="AE608" s="14"/>
      <c r="AF608" s="14"/>
      <c r="AG608" s="14"/>
    </row>
    <row r="609" spans="1:33" x14ac:dyDescent="0.35">
      <c r="A609" s="14"/>
      <c r="B609" s="14"/>
      <c r="C609" s="14"/>
      <c r="Z609" s="14"/>
      <c r="AA609" s="14"/>
      <c r="AB609" s="14"/>
      <c r="AC609" s="14"/>
      <c r="AD609" s="14"/>
      <c r="AE609" s="14"/>
      <c r="AF609" s="14"/>
      <c r="AG609" s="14"/>
    </row>
    <row r="610" spans="1:33" x14ac:dyDescent="0.35">
      <c r="A610" s="14"/>
      <c r="B610" s="14"/>
      <c r="C610" s="14"/>
      <c r="Z610" s="14"/>
      <c r="AA610" s="14"/>
      <c r="AB610" s="14"/>
      <c r="AC610" s="14"/>
      <c r="AD610" s="14"/>
      <c r="AE610" s="14"/>
      <c r="AF610" s="14"/>
      <c r="AG610" s="14"/>
    </row>
    <row r="611" spans="1:33" x14ac:dyDescent="0.35">
      <c r="A611" s="14"/>
      <c r="B611" s="14"/>
      <c r="C611" s="14"/>
      <c r="Z611" s="14"/>
      <c r="AA611" s="14"/>
      <c r="AB611" s="14"/>
      <c r="AC611" s="14"/>
      <c r="AD611" s="14"/>
      <c r="AE611" s="14"/>
      <c r="AF611" s="14"/>
      <c r="AG611" s="14"/>
    </row>
    <row r="612" spans="1:33" x14ac:dyDescent="0.35">
      <c r="A612" s="14"/>
      <c r="B612" s="14"/>
      <c r="C612" s="14"/>
      <c r="Z612" s="14"/>
      <c r="AA612" s="14"/>
      <c r="AB612" s="14"/>
      <c r="AC612" s="14"/>
      <c r="AD612" s="14"/>
      <c r="AE612" s="14"/>
      <c r="AF612" s="14"/>
      <c r="AG612" s="14"/>
    </row>
    <row r="613" spans="1:33" x14ac:dyDescent="0.35">
      <c r="A613" s="14"/>
      <c r="B613" s="14"/>
      <c r="C613" s="14"/>
      <c r="Z613" s="14"/>
      <c r="AA613" s="14"/>
      <c r="AB613" s="14"/>
      <c r="AC613" s="14"/>
      <c r="AD613" s="14"/>
      <c r="AE613" s="14"/>
      <c r="AF613" s="14"/>
      <c r="AG613" s="14"/>
    </row>
    <row r="614" spans="1:33" x14ac:dyDescent="0.35">
      <c r="A614" s="14"/>
      <c r="B614" s="14"/>
      <c r="C614" s="14"/>
      <c r="Z614" s="14"/>
      <c r="AA614" s="14"/>
      <c r="AB614" s="14"/>
      <c r="AC614" s="14"/>
      <c r="AD614" s="14"/>
      <c r="AE614" s="14"/>
      <c r="AF614" s="14"/>
      <c r="AG614" s="14"/>
    </row>
    <row r="615" spans="1:33" x14ac:dyDescent="0.35">
      <c r="A615" s="14"/>
      <c r="B615" s="14"/>
      <c r="C615" s="14"/>
      <c r="Z615" s="14"/>
      <c r="AA615" s="14"/>
      <c r="AB615" s="14"/>
      <c r="AC615" s="14"/>
      <c r="AD615" s="14"/>
      <c r="AE615" s="14"/>
      <c r="AF615" s="14"/>
      <c r="AG615" s="14"/>
    </row>
    <row r="616" spans="1:33" x14ac:dyDescent="0.35">
      <c r="A616" s="14"/>
      <c r="B616" s="14"/>
      <c r="C616" s="14"/>
      <c r="Z616" s="14"/>
      <c r="AA616" s="14"/>
      <c r="AB616" s="14"/>
      <c r="AC616" s="14"/>
      <c r="AD616" s="14"/>
      <c r="AE616" s="14"/>
      <c r="AF616" s="14"/>
      <c r="AG616" s="14"/>
    </row>
    <row r="617" spans="1:33" x14ac:dyDescent="0.35">
      <c r="A617" s="14"/>
      <c r="B617" s="14"/>
      <c r="C617" s="14"/>
      <c r="Z617" s="14"/>
      <c r="AA617" s="14"/>
      <c r="AB617" s="14"/>
      <c r="AC617" s="14"/>
      <c r="AD617" s="14"/>
      <c r="AE617" s="14"/>
      <c r="AF617" s="14"/>
      <c r="AG617" s="14"/>
    </row>
    <row r="618" spans="1:33" x14ac:dyDescent="0.35">
      <c r="A618" s="14"/>
      <c r="B618" s="14"/>
      <c r="C618" s="14"/>
      <c r="Z618" s="14"/>
      <c r="AA618" s="14"/>
      <c r="AB618" s="14"/>
      <c r="AC618" s="14"/>
      <c r="AD618" s="14"/>
      <c r="AE618" s="14"/>
      <c r="AF618" s="14"/>
      <c r="AG618" s="14"/>
    </row>
    <row r="619" spans="1:33" x14ac:dyDescent="0.35">
      <c r="A619" s="14"/>
      <c r="B619" s="14"/>
      <c r="C619" s="14"/>
      <c r="Z619" s="14"/>
      <c r="AA619" s="14"/>
      <c r="AB619" s="14"/>
      <c r="AC619" s="14"/>
      <c r="AD619" s="14"/>
      <c r="AE619" s="14"/>
      <c r="AF619" s="14"/>
      <c r="AG619" s="14"/>
    </row>
    <row r="620" spans="1:33" x14ac:dyDescent="0.35">
      <c r="A620" s="14"/>
      <c r="B620" s="14"/>
      <c r="C620" s="14"/>
      <c r="Z620" s="14"/>
      <c r="AA620" s="14"/>
      <c r="AB620" s="14"/>
      <c r="AC620" s="14"/>
      <c r="AD620" s="14"/>
      <c r="AE620" s="14"/>
      <c r="AF620" s="14"/>
      <c r="AG620" s="14"/>
    </row>
    <row r="621" spans="1:33" x14ac:dyDescent="0.35">
      <c r="A621" s="14"/>
      <c r="B621" s="14"/>
      <c r="C621" s="14"/>
      <c r="Z621" s="14"/>
      <c r="AA621" s="14"/>
      <c r="AB621" s="14"/>
      <c r="AC621" s="14"/>
      <c r="AD621" s="14"/>
      <c r="AE621" s="14"/>
      <c r="AF621" s="14"/>
      <c r="AG621" s="14"/>
    </row>
    <row r="622" spans="1:33" x14ac:dyDescent="0.35">
      <c r="A622" s="14"/>
      <c r="B622" s="14"/>
      <c r="C622" s="14"/>
      <c r="Z622" s="14"/>
      <c r="AA622" s="14"/>
      <c r="AB622" s="14"/>
      <c r="AC622" s="14"/>
      <c r="AD622" s="14"/>
      <c r="AE622" s="14"/>
      <c r="AF622" s="14"/>
      <c r="AG622" s="14"/>
    </row>
    <row r="623" spans="1:33" x14ac:dyDescent="0.35">
      <c r="A623" s="14"/>
      <c r="B623" s="14"/>
      <c r="C623" s="14"/>
      <c r="Z623" s="14"/>
      <c r="AA623" s="14"/>
      <c r="AB623" s="14"/>
      <c r="AC623" s="14"/>
      <c r="AD623" s="14"/>
      <c r="AE623" s="14"/>
      <c r="AF623" s="14"/>
      <c r="AG623" s="14"/>
    </row>
    <row r="624" spans="1:33" x14ac:dyDescent="0.35">
      <c r="A624" s="14"/>
      <c r="B624" s="14"/>
      <c r="C624" s="14"/>
      <c r="Z624" s="14"/>
      <c r="AA624" s="14"/>
      <c r="AB624" s="14"/>
      <c r="AC624" s="14"/>
      <c r="AD624" s="14"/>
      <c r="AE624" s="14"/>
      <c r="AF624" s="14"/>
      <c r="AG624" s="14"/>
    </row>
    <row r="625" spans="1:33" x14ac:dyDescent="0.35">
      <c r="A625" s="14"/>
      <c r="B625" s="14"/>
      <c r="C625" s="14"/>
      <c r="Z625" s="14"/>
      <c r="AA625" s="14"/>
      <c r="AB625" s="14"/>
      <c r="AC625" s="14"/>
      <c r="AD625" s="14"/>
      <c r="AE625" s="14"/>
      <c r="AF625" s="14"/>
      <c r="AG625" s="14"/>
    </row>
    <row r="626" spans="1:33" x14ac:dyDescent="0.35">
      <c r="A626" s="14"/>
      <c r="B626" s="14"/>
      <c r="C626" s="14"/>
      <c r="Z626" s="14"/>
      <c r="AA626" s="14"/>
      <c r="AB626" s="14"/>
      <c r="AC626" s="14"/>
      <c r="AD626" s="14"/>
      <c r="AE626" s="14"/>
      <c r="AF626" s="14"/>
      <c r="AG626" s="14"/>
    </row>
    <row r="627" spans="1:33" x14ac:dyDescent="0.35">
      <c r="A627" s="14"/>
      <c r="B627" s="14"/>
      <c r="C627" s="14"/>
      <c r="Z627" s="14"/>
      <c r="AA627" s="14"/>
      <c r="AB627" s="14"/>
      <c r="AC627" s="14"/>
      <c r="AD627" s="14"/>
      <c r="AE627" s="14"/>
      <c r="AF627" s="14"/>
      <c r="AG627" s="14"/>
    </row>
    <row r="628" spans="1:33" x14ac:dyDescent="0.35">
      <c r="A628" s="14"/>
      <c r="B628" s="14"/>
      <c r="C628" s="14"/>
      <c r="Z628" s="14"/>
      <c r="AA628" s="14"/>
      <c r="AB628" s="14"/>
      <c r="AC628" s="14"/>
      <c r="AD628" s="14"/>
      <c r="AE628" s="14"/>
      <c r="AF628" s="14"/>
      <c r="AG628" s="14"/>
    </row>
    <row r="629" spans="1:33" x14ac:dyDescent="0.35">
      <c r="A629" s="14"/>
      <c r="B629" s="14"/>
      <c r="C629" s="14"/>
      <c r="Z629" s="14"/>
      <c r="AA629" s="14"/>
      <c r="AB629" s="14"/>
      <c r="AC629" s="14"/>
      <c r="AD629" s="14"/>
      <c r="AE629" s="14"/>
      <c r="AF629" s="14"/>
      <c r="AG629" s="14"/>
    </row>
    <row r="630" spans="1:33" x14ac:dyDescent="0.35">
      <c r="A630" s="14"/>
      <c r="B630" s="14"/>
      <c r="C630" s="14"/>
      <c r="Z630" s="14"/>
      <c r="AA630" s="14"/>
      <c r="AB630" s="14"/>
      <c r="AC630" s="14"/>
      <c r="AD630" s="14"/>
      <c r="AE630" s="14"/>
      <c r="AF630" s="14"/>
      <c r="AG630" s="14"/>
    </row>
    <row r="631" spans="1:33" x14ac:dyDescent="0.35">
      <c r="A631" s="14"/>
      <c r="B631" s="14"/>
      <c r="C631" s="14"/>
      <c r="Z631" s="14"/>
      <c r="AA631" s="14"/>
      <c r="AB631" s="14"/>
      <c r="AC631" s="14"/>
      <c r="AD631" s="14"/>
      <c r="AE631" s="14"/>
      <c r="AF631" s="14"/>
      <c r="AG631" s="14"/>
    </row>
    <row r="632" spans="1:33" x14ac:dyDescent="0.35">
      <c r="A632" s="14"/>
      <c r="B632" s="14"/>
      <c r="C632" s="14"/>
      <c r="Z632" s="14"/>
      <c r="AA632" s="14"/>
      <c r="AB632" s="14"/>
      <c r="AC632" s="14"/>
      <c r="AD632" s="14"/>
      <c r="AE632" s="14"/>
      <c r="AF632" s="14"/>
      <c r="AG632" s="14"/>
    </row>
    <row r="633" spans="1:33" x14ac:dyDescent="0.35">
      <c r="A633" s="14"/>
      <c r="B633" s="14"/>
      <c r="C633" s="14"/>
      <c r="Z633" s="14"/>
      <c r="AA633" s="14"/>
      <c r="AB633" s="14"/>
      <c r="AC633" s="14"/>
      <c r="AD633" s="14"/>
      <c r="AE633" s="14"/>
      <c r="AF633" s="14"/>
      <c r="AG633" s="14"/>
    </row>
    <row r="634" spans="1:33" x14ac:dyDescent="0.35">
      <c r="A634" s="14"/>
      <c r="B634" s="14"/>
      <c r="C634" s="14"/>
      <c r="Z634" s="14"/>
      <c r="AA634" s="14"/>
      <c r="AB634" s="14"/>
      <c r="AC634" s="14"/>
      <c r="AD634" s="14"/>
      <c r="AE634" s="14"/>
      <c r="AF634" s="14"/>
      <c r="AG634" s="14"/>
    </row>
    <row r="635" spans="1:33" x14ac:dyDescent="0.35">
      <c r="A635" s="14"/>
      <c r="B635" s="14"/>
      <c r="C635" s="14"/>
      <c r="Z635" s="14"/>
      <c r="AA635" s="14"/>
      <c r="AB635" s="14"/>
      <c r="AC635" s="14"/>
      <c r="AD635" s="14"/>
      <c r="AE635" s="14"/>
      <c r="AF635" s="14"/>
      <c r="AG635" s="14"/>
    </row>
    <row r="636" spans="1:33" x14ac:dyDescent="0.35">
      <c r="A636" s="14"/>
      <c r="B636" s="14"/>
      <c r="C636" s="14"/>
      <c r="Z636" s="14"/>
      <c r="AA636" s="14"/>
      <c r="AB636" s="14"/>
      <c r="AC636" s="14"/>
      <c r="AD636" s="14"/>
      <c r="AE636" s="14"/>
      <c r="AF636" s="14"/>
      <c r="AG636" s="14"/>
    </row>
    <row r="637" spans="1:33" x14ac:dyDescent="0.35">
      <c r="A637" s="14"/>
      <c r="B637" s="14"/>
      <c r="C637" s="14"/>
      <c r="Z637" s="14"/>
      <c r="AA637" s="14"/>
      <c r="AB637" s="14"/>
      <c r="AC637" s="14"/>
      <c r="AD637" s="14"/>
      <c r="AE637" s="14"/>
      <c r="AF637" s="14"/>
      <c r="AG637" s="14"/>
    </row>
    <row r="638" spans="1:33" x14ac:dyDescent="0.35">
      <c r="A638" s="14"/>
      <c r="B638" s="14"/>
      <c r="C638" s="14"/>
      <c r="Z638" s="14"/>
      <c r="AA638" s="14"/>
      <c r="AB638" s="14"/>
      <c r="AC638" s="14"/>
      <c r="AD638" s="14"/>
      <c r="AE638" s="14"/>
      <c r="AF638" s="14"/>
      <c r="AG638" s="14"/>
    </row>
    <row r="639" spans="1:33" x14ac:dyDescent="0.35">
      <c r="A639" s="14"/>
      <c r="B639" s="14"/>
      <c r="C639" s="14"/>
      <c r="Z639" s="14"/>
      <c r="AA639" s="14"/>
      <c r="AB639" s="14"/>
      <c r="AC639" s="14"/>
      <c r="AD639" s="14"/>
      <c r="AE639" s="14"/>
      <c r="AF639" s="14"/>
      <c r="AG639" s="14"/>
    </row>
    <row r="640" spans="1:33" x14ac:dyDescent="0.35">
      <c r="A640" s="14"/>
      <c r="B640" s="14"/>
      <c r="C640" s="14"/>
      <c r="Z640" s="14"/>
      <c r="AA640" s="14"/>
      <c r="AB640" s="14"/>
      <c r="AC640" s="14"/>
      <c r="AD640" s="14"/>
      <c r="AE640" s="14"/>
      <c r="AF640" s="14"/>
      <c r="AG640" s="14"/>
    </row>
    <row r="641" spans="1:33" x14ac:dyDescent="0.35">
      <c r="A641" s="14"/>
      <c r="B641" s="14"/>
      <c r="C641" s="14"/>
      <c r="Z641" s="14"/>
      <c r="AA641" s="14"/>
      <c r="AB641" s="14"/>
      <c r="AC641" s="14"/>
      <c r="AD641" s="14"/>
      <c r="AE641" s="14"/>
      <c r="AF641" s="14"/>
      <c r="AG641" s="14"/>
    </row>
    <row r="642" spans="1:33" x14ac:dyDescent="0.35">
      <c r="A642" s="14"/>
      <c r="B642" s="14"/>
      <c r="C642" s="14"/>
      <c r="Z642" s="14"/>
      <c r="AA642" s="14"/>
      <c r="AB642" s="14"/>
      <c r="AC642" s="14"/>
      <c r="AD642" s="14"/>
      <c r="AE642" s="14"/>
      <c r="AF642" s="14"/>
      <c r="AG642" s="14"/>
    </row>
    <row r="643" spans="1:33" x14ac:dyDescent="0.35">
      <c r="A643" s="14"/>
      <c r="B643" s="14"/>
      <c r="C643" s="14"/>
      <c r="Z643" s="14"/>
      <c r="AA643" s="14"/>
      <c r="AB643" s="14"/>
      <c r="AC643" s="14"/>
      <c r="AD643" s="14"/>
      <c r="AE643" s="14"/>
      <c r="AF643" s="14"/>
      <c r="AG643" s="14"/>
    </row>
    <row r="644" spans="1:33" x14ac:dyDescent="0.35">
      <c r="A644" s="14"/>
      <c r="B644" s="14"/>
      <c r="C644" s="14"/>
      <c r="Z644" s="14"/>
      <c r="AA644" s="14"/>
      <c r="AB644" s="14"/>
      <c r="AC644" s="14"/>
      <c r="AD644" s="14"/>
      <c r="AE644" s="14"/>
      <c r="AF644" s="14"/>
      <c r="AG644" s="14"/>
    </row>
    <row r="645" spans="1:33" x14ac:dyDescent="0.35">
      <c r="A645" s="14"/>
      <c r="B645" s="14"/>
      <c r="C645" s="14"/>
      <c r="Z645" s="14"/>
      <c r="AA645" s="14"/>
      <c r="AB645" s="14"/>
      <c r="AC645" s="14"/>
      <c r="AD645" s="14"/>
      <c r="AE645" s="14"/>
      <c r="AF645" s="14"/>
      <c r="AG645" s="14"/>
    </row>
    <row r="646" spans="1:33" x14ac:dyDescent="0.35">
      <c r="A646" s="14"/>
      <c r="B646" s="14"/>
      <c r="C646" s="14"/>
      <c r="Z646" s="14"/>
      <c r="AA646" s="14"/>
      <c r="AB646" s="14"/>
      <c r="AC646" s="14"/>
      <c r="AD646" s="14"/>
      <c r="AE646" s="14"/>
      <c r="AF646" s="14"/>
      <c r="AG646" s="14"/>
    </row>
    <row r="647" spans="1:33" x14ac:dyDescent="0.35">
      <c r="A647" s="14"/>
      <c r="B647" s="14"/>
      <c r="C647" s="14"/>
      <c r="Z647" s="14"/>
      <c r="AA647" s="14"/>
      <c r="AB647" s="14"/>
      <c r="AC647" s="14"/>
      <c r="AD647" s="14"/>
      <c r="AE647" s="14"/>
      <c r="AF647" s="14"/>
      <c r="AG647" s="14"/>
    </row>
    <row r="648" spans="1:33" x14ac:dyDescent="0.35">
      <c r="A648" s="14"/>
      <c r="B648" s="14"/>
      <c r="C648" s="14"/>
      <c r="Z648" s="14"/>
      <c r="AA648" s="14"/>
      <c r="AB648" s="14"/>
      <c r="AC648" s="14"/>
      <c r="AD648" s="14"/>
      <c r="AE648" s="14"/>
      <c r="AF648" s="14"/>
      <c r="AG648" s="14"/>
    </row>
    <row r="649" spans="1:33" x14ac:dyDescent="0.35">
      <c r="A649" s="14"/>
      <c r="B649" s="14"/>
      <c r="C649" s="14"/>
      <c r="Z649" s="14"/>
      <c r="AA649" s="14"/>
      <c r="AB649" s="14"/>
      <c r="AC649" s="14"/>
      <c r="AD649" s="14"/>
      <c r="AE649" s="14"/>
      <c r="AF649" s="14"/>
      <c r="AG649" s="14"/>
    </row>
    <row r="650" spans="1:33" x14ac:dyDescent="0.35">
      <c r="A650" s="14"/>
      <c r="B650" s="14"/>
      <c r="C650" s="14"/>
      <c r="Z650" s="14"/>
      <c r="AA650" s="14"/>
      <c r="AB650" s="14"/>
      <c r="AC650" s="14"/>
      <c r="AD650" s="14"/>
      <c r="AE650" s="14"/>
      <c r="AF650" s="14"/>
      <c r="AG650" s="14"/>
    </row>
    <row r="651" spans="1:33" x14ac:dyDescent="0.35">
      <c r="A651" s="14"/>
      <c r="B651" s="14"/>
      <c r="C651" s="14"/>
      <c r="Z651" s="14"/>
      <c r="AA651" s="14"/>
      <c r="AB651" s="14"/>
      <c r="AC651" s="14"/>
      <c r="AD651" s="14"/>
      <c r="AE651" s="14"/>
      <c r="AF651" s="14"/>
      <c r="AG651" s="14"/>
    </row>
    <row r="652" spans="1:33" x14ac:dyDescent="0.35">
      <c r="A652" s="14"/>
      <c r="B652" s="14"/>
      <c r="C652" s="14"/>
      <c r="Z652" s="14"/>
      <c r="AA652" s="14"/>
      <c r="AB652" s="14"/>
      <c r="AC652" s="14"/>
      <c r="AD652" s="14"/>
      <c r="AE652" s="14"/>
      <c r="AF652" s="14"/>
      <c r="AG652" s="14"/>
    </row>
    <row r="653" spans="1:33" x14ac:dyDescent="0.35">
      <c r="A653" s="14"/>
      <c r="B653" s="14"/>
      <c r="C653" s="14"/>
      <c r="Z653" s="14"/>
      <c r="AA653" s="14"/>
      <c r="AB653" s="14"/>
      <c r="AC653" s="14"/>
      <c r="AD653" s="14"/>
      <c r="AE653" s="14"/>
      <c r="AF653" s="14"/>
      <c r="AG653" s="14"/>
    </row>
    <row r="654" spans="1:33" x14ac:dyDescent="0.35">
      <c r="A654" s="14"/>
      <c r="B654" s="14"/>
      <c r="C654" s="14"/>
      <c r="Z654" s="14"/>
      <c r="AA654" s="14"/>
      <c r="AB654" s="14"/>
      <c r="AC654" s="14"/>
      <c r="AD654" s="14"/>
      <c r="AE654" s="14"/>
      <c r="AF654" s="14"/>
      <c r="AG654" s="14"/>
    </row>
    <row r="655" spans="1:33" x14ac:dyDescent="0.35">
      <c r="A655" s="14"/>
      <c r="B655" s="14"/>
      <c r="C655" s="14"/>
      <c r="Z655" s="14"/>
      <c r="AA655" s="14"/>
      <c r="AB655" s="14"/>
      <c r="AC655" s="14"/>
      <c r="AD655" s="14"/>
      <c r="AE655" s="14"/>
      <c r="AF655" s="14"/>
      <c r="AG655" s="14"/>
    </row>
    <row r="656" spans="1:33" x14ac:dyDescent="0.35">
      <c r="A656" s="14"/>
      <c r="B656" s="14"/>
      <c r="C656" s="14"/>
      <c r="Z656" s="14"/>
      <c r="AA656" s="14"/>
      <c r="AB656" s="14"/>
      <c r="AC656" s="14"/>
      <c r="AD656" s="14"/>
      <c r="AE656" s="14"/>
      <c r="AF656" s="14"/>
      <c r="AG656" s="14"/>
    </row>
    <row r="657" spans="1:33" x14ac:dyDescent="0.35">
      <c r="A657" s="14"/>
      <c r="B657" s="14"/>
      <c r="C657" s="14"/>
      <c r="Z657" s="14"/>
      <c r="AA657" s="14"/>
      <c r="AB657" s="14"/>
      <c r="AC657" s="14"/>
      <c r="AD657" s="14"/>
      <c r="AE657" s="14"/>
      <c r="AF657" s="14"/>
      <c r="AG657" s="14"/>
    </row>
    <row r="658" spans="1:33" x14ac:dyDescent="0.35">
      <c r="A658" s="14"/>
      <c r="B658" s="14"/>
      <c r="C658" s="14"/>
      <c r="Z658" s="14"/>
      <c r="AA658" s="14"/>
      <c r="AB658" s="14"/>
      <c r="AC658" s="14"/>
      <c r="AD658" s="14"/>
      <c r="AE658" s="14"/>
      <c r="AF658" s="14"/>
      <c r="AG658" s="14"/>
    </row>
    <row r="659" spans="1:33" x14ac:dyDescent="0.35">
      <c r="A659" s="14"/>
      <c r="B659" s="14"/>
      <c r="C659" s="14"/>
      <c r="Z659" s="14"/>
      <c r="AA659" s="14"/>
      <c r="AB659" s="14"/>
      <c r="AC659" s="14"/>
      <c r="AD659" s="14"/>
      <c r="AE659" s="14"/>
      <c r="AF659" s="14"/>
      <c r="AG659" s="14"/>
    </row>
    <row r="660" spans="1:33" x14ac:dyDescent="0.35">
      <c r="A660" s="14"/>
      <c r="B660" s="14"/>
      <c r="C660" s="14"/>
      <c r="Z660" s="14"/>
      <c r="AA660" s="14"/>
      <c r="AB660" s="14"/>
      <c r="AC660" s="14"/>
      <c r="AD660" s="14"/>
      <c r="AE660" s="14"/>
      <c r="AF660" s="14"/>
      <c r="AG660" s="14"/>
    </row>
    <row r="661" spans="1:33" x14ac:dyDescent="0.35">
      <c r="A661" s="14"/>
      <c r="B661" s="14"/>
      <c r="C661" s="14"/>
      <c r="Z661" s="14"/>
      <c r="AA661" s="14"/>
      <c r="AB661" s="14"/>
      <c r="AC661" s="14"/>
      <c r="AD661" s="14"/>
      <c r="AE661" s="14"/>
      <c r="AF661" s="14"/>
      <c r="AG661" s="14"/>
    </row>
    <row r="662" spans="1:33" x14ac:dyDescent="0.35">
      <c r="A662" s="14"/>
      <c r="B662" s="14"/>
      <c r="C662" s="14"/>
      <c r="Z662" s="14"/>
      <c r="AA662" s="14"/>
      <c r="AB662" s="14"/>
      <c r="AC662" s="14"/>
      <c r="AD662" s="14"/>
      <c r="AE662" s="14"/>
      <c r="AF662" s="14"/>
      <c r="AG662" s="14"/>
    </row>
    <row r="663" spans="1:33" x14ac:dyDescent="0.35">
      <c r="A663" s="14"/>
      <c r="B663" s="14"/>
      <c r="C663" s="14"/>
      <c r="Z663" s="14"/>
      <c r="AA663" s="14"/>
      <c r="AB663" s="14"/>
      <c r="AC663" s="14"/>
      <c r="AD663" s="14"/>
      <c r="AE663" s="14"/>
      <c r="AF663" s="14"/>
      <c r="AG663" s="14"/>
    </row>
    <row r="664" spans="1:33" x14ac:dyDescent="0.35">
      <c r="A664" s="14"/>
      <c r="B664" s="14"/>
      <c r="C664" s="14"/>
      <c r="Z664" s="14"/>
      <c r="AA664" s="14"/>
      <c r="AB664" s="14"/>
      <c r="AC664" s="14"/>
      <c r="AD664" s="14"/>
      <c r="AE664" s="14"/>
      <c r="AF664" s="14"/>
      <c r="AG664" s="14"/>
    </row>
    <row r="665" spans="1:33" x14ac:dyDescent="0.35">
      <c r="A665" s="14"/>
      <c r="B665" s="14"/>
      <c r="C665" s="14"/>
      <c r="Z665" s="14"/>
      <c r="AA665" s="14"/>
      <c r="AB665" s="14"/>
      <c r="AC665" s="14"/>
      <c r="AD665" s="14"/>
      <c r="AE665" s="14"/>
      <c r="AF665" s="14"/>
      <c r="AG665" s="14"/>
    </row>
    <row r="666" spans="1:33" x14ac:dyDescent="0.35">
      <c r="A666" s="14"/>
      <c r="B666" s="14"/>
      <c r="C666" s="14"/>
      <c r="Z666" s="14"/>
      <c r="AA666" s="14"/>
      <c r="AB666" s="14"/>
      <c r="AC666" s="14"/>
      <c r="AD666" s="14"/>
      <c r="AE666" s="14"/>
      <c r="AF666" s="14"/>
      <c r="AG666" s="14"/>
    </row>
    <row r="667" spans="1:33" x14ac:dyDescent="0.35">
      <c r="A667" s="14"/>
      <c r="B667" s="14"/>
      <c r="C667" s="14"/>
      <c r="Z667" s="14"/>
      <c r="AA667" s="14"/>
      <c r="AB667" s="14"/>
      <c r="AC667" s="14"/>
      <c r="AD667" s="14"/>
      <c r="AE667" s="14"/>
      <c r="AF667" s="14"/>
      <c r="AG667" s="14"/>
    </row>
    <row r="668" spans="1:33" x14ac:dyDescent="0.35">
      <c r="A668" s="14"/>
      <c r="B668" s="14"/>
      <c r="C668" s="14"/>
      <c r="Z668" s="14"/>
      <c r="AA668" s="14"/>
      <c r="AB668" s="14"/>
      <c r="AC668" s="14"/>
      <c r="AD668" s="14"/>
      <c r="AE668" s="14"/>
      <c r="AF668" s="14"/>
      <c r="AG668" s="14"/>
    </row>
    <row r="669" spans="1:33" x14ac:dyDescent="0.35">
      <c r="A669" s="14"/>
      <c r="B669" s="14"/>
      <c r="C669" s="14"/>
      <c r="Z669" s="14"/>
      <c r="AA669" s="14"/>
      <c r="AB669" s="14"/>
      <c r="AC669" s="14"/>
      <c r="AD669" s="14"/>
      <c r="AE669" s="14"/>
      <c r="AF669" s="14"/>
      <c r="AG669" s="14"/>
    </row>
    <row r="670" spans="1:33" x14ac:dyDescent="0.35">
      <c r="A670" s="14"/>
      <c r="B670" s="14"/>
      <c r="C670" s="14"/>
      <c r="Z670" s="14"/>
      <c r="AA670" s="14"/>
      <c r="AB670" s="14"/>
      <c r="AC670" s="14"/>
      <c r="AD670" s="14"/>
      <c r="AE670" s="14"/>
      <c r="AF670" s="14"/>
      <c r="AG670" s="14"/>
    </row>
    <row r="671" spans="1:33" x14ac:dyDescent="0.35">
      <c r="A671" s="14"/>
      <c r="B671" s="14"/>
      <c r="C671" s="14"/>
      <c r="Z671" s="14"/>
      <c r="AA671" s="14"/>
      <c r="AB671" s="14"/>
      <c r="AC671" s="14"/>
      <c r="AD671" s="14"/>
      <c r="AE671" s="14"/>
      <c r="AF671" s="14"/>
      <c r="AG671" s="14"/>
    </row>
    <row r="672" spans="1:33" x14ac:dyDescent="0.35">
      <c r="A672" s="14"/>
      <c r="B672" s="14"/>
      <c r="C672" s="14"/>
      <c r="Z672" s="14"/>
      <c r="AA672" s="14"/>
      <c r="AB672" s="14"/>
      <c r="AC672" s="14"/>
      <c r="AD672" s="14"/>
      <c r="AE672" s="14"/>
      <c r="AF672" s="14"/>
      <c r="AG672" s="14"/>
    </row>
    <row r="673" spans="1:33" x14ac:dyDescent="0.35">
      <c r="A673" s="14"/>
      <c r="B673" s="14"/>
      <c r="C673" s="14"/>
      <c r="Z673" s="14"/>
      <c r="AA673" s="14"/>
      <c r="AB673" s="14"/>
      <c r="AC673" s="14"/>
      <c r="AD673" s="14"/>
      <c r="AE673" s="14"/>
      <c r="AF673" s="14"/>
      <c r="AG673" s="14"/>
    </row>
    <row r="674" spans="1:33" x14ac:dyDescent="0.35">
      <c r="A674" s="14"/>
      <c r="B674" s="14"/>
      <c r="C674" s="14"/>
      <c r="Z674" s="14"/>
      <c r="AA674" s="14"/>
      <c r="AB674" s="14"/>
      <c r="AC674" s="14"/>
      <c r="AD674" s="14"/>
      <c r="AE674" s="14"/>
      <c r="AF674" s="14"/>
      <c r="AG674" s="14"/>
    </row>
    <row r="675" spans="1:33" x14ac:dyDescent="0.35">
      <c r="A675" s="14"/>
      <c r="B675" s="14"/>
      <c r="C675" s="14"/>
      <c r="Z675" s="14"/>
      <c r="AA675" s="14"/>
      <c r="AB675" s="14"/>
      <c r="AC675" s="14"/>
      <c r="AD675" s="14"/>
      <c r="AE675" s="14"/>
      <c r="AF675" s="14"/>
      <c r="AG675" s="14"/>
    </row>
    <row r="676" spans="1:33" x14ac:dyDescent="0.35">
      <c r="A676" s="14"/>
      <c r="B676" s="14"/>
      <c r="C676" s="14"/>
      <c r="Z676" s="14"/>
      <c r="AA676" s="14"/>
      <c r="AB676" s="14"/>
      <c r="AC676" s="14"/>
      <c r="AD676" s="14"/>
      <c r="AE676" s="14"/>
      <c r="AF676" s="14"/>
      <c r="AG676" s="14"/>
    </row>
    <row r="677" spans="1:33" x14ac:dyDescent="0.35">
      <c r="A677" s="14"/>
      <c r="B677" s="14"/>
      <c r="C677" s="14"/>
      <c r="Z677" s="14"/>
      <c r="AA677" s="14"/>
      <c r="AB677" s="14"/>
      <c r="AC677" s="14"/>
      <c r="AD677" s="14"/>
      <c r="AE677" s="14"/>
      <c r="AF677" s="14"/>
      <c r="AG677" s="14"/>
    </row>
    <row r="678" spans="1:33" x14ac:dyDescent="0.35">
      <c r="A678" s="14"/>
      <c r="B678" s="14"/>
      <c r="C678" s="14"/>
      <c r="Z678" s="14"/>
      <c r="AA678" s="14"/>
      <c r="AB678" s="14"/>
      <c r="AC678" s="14"/>
      <c r="AD678" s="14"/>
      <c r="AE678" s="14"/>
      <c r="AF678" s="14"/>
      <c r="AG678" s="14"/>
    </row>
    <row r="679" spans="1:33" x14ac:dyDescent="0.35">
      <c r="A679" s="14"/>
      <c r="B679" s="14"/>
      <c r="C679" s="14"/>
      <c r="Z679" s="14"/>
      <c r="AA679" s="14"/>
      <c r="AB679" s="14"/>
      <c r="AC679" s="14"/>
      <c r="AD679" s="14"/>
      <c r="AE679" s="14"/>
      <c r="AF679" s="14"/>
      <c r="AG679" s="14"/>
    </row>
    <row r="680" spans="1:33" x14ac:dyDescent="0.35">
      <c r="A680" s="14"/>
      <c r="B680" s="14"/>
      <c r="C680" s="14"/>
      <c r="Z680" s="14"/>
      <c r="AA680" s="14"/>
      <c r="AB680" s="14"/>
      <c r="AC680" s="14"/>
      <c r="AD680" s="14"/>
      <c r="AE680" s="14"/>
      <c r="AF680" s="14"/>
      <c r="AG680" s="14"/>
    </row>
    <row r="681" spans="1:33" x14ac:dyDescent="0.35">
      <c r="A681" s="14"/>
      <c r="B681" s="14"/>
      <c r="C681" s="14"/>
      <c r="Z681" s="14"/>
      <c r="AA681" s="14"/>
      <c r="AB681" s="14"/>
      <c r="AC681" s="14"/>
      <c r="AD681" s="14"/>
      <c r="AE681" s="14"/>
      <c r="AF681" s="14"/>
      <c r="AG681" s="14"/>
    </row>
    <row r="682" spans="1:33" x14ac:dyDescent="0.35">
      <c r="A682" s="14"/>
      <c r="B682" s="14"/>
      <c r="C682" s="14"/>
      <c r="Z682" s="14"/>
      <c r="AA682" s="14"/>
      <c r="AB682" s="14"/>
      <c r="AC682" s="14"/>
      <c r="AD682" s="14"/>
      <c r="AE682" s="14"/>
      <c r="AF682" s="14"/>
      <c r="AG682" s="14"/>
    </row>
    <row r="683" spans="1:33" x14ac:dyDescent="0.35">
      <c r="A683" s="14"/>
      <c r="B683" s="14"/>
      <c r="C683" s="14"/>
      <c r="Z683" s="14"/>
      <c r="AA683" s="14"/>
      <c r="AB683" s="14"/>
      <c r="AC683" s="14"/>
      <c r="AD683" s="14"/>
      <c r="AE683" s="14"/>
      <c r="AF683" s="14"/>
      <c r="AG683" s="14"/>
    </row>
    <row r="684" spans="1:33" x14ac:dyDescent="0.35">
      <c r="A684" s="14"/>
      <c r="B684" s="14"/>
      <c r="C684" s="14"/>
      <c r="Z684" s="14"/>
      <c r="AA684" s="14"/>
      <c r="AB684" s="14"/>
      <c r="AC684" s="14"/>
      <c r="AD684" s="14"/>
      <c r="AE684" s="14"/>
      <c r="AF684" s="14"/>
      <c r="AG684" s="14"/>
    </row>
    <row r="685" spans="1:33" x14ac:dyDescent="0.35">
      <c r="A685" s="14"/>
      <c r="B685" s="14"/>
      <c r="C685" s="14"/>
      <c r="Z685" s="14"/>
      <c r="AA685" s="14"/>
      <c r="AB685" s="14"/>
      <c r="AC685" s="14"/>
      <c r="AD685" s="14"/>
      <c r="AE685" s="14"/>
      <c r="AF685" s="14"/>
      <c r="AG685" s="14"/>
    </row>
    <row r="686" spans="1:33" x14ac:dyDescent="0.35">
      <c r="A686" s="14"/>
      <c r="B686" s="14"/>
      <c r="C686" s="14"/>
      <c r="Z686" s="14"/>
      <c r="AA686" s="14"/>
      <c r="AB686" s="14"/>
      <c r="AC686" s="14"/>
      <c r="AD686" s="14"/>
      <c r="AE686" s="14"/>
      <c r="AF686" s="14"/>
      <c r="AG686" s="14"/>
    </row>
    <row r="687" spans="1:33" x14ac:dyDescent="0.35">
      <c r="A687" s="14"/>
      <c r="B687" s="14"/>
      <c r="C687" s="14"/>
      <c r="Z687" s="14"/>
      <c r="AA687" s="14"/>
      <c r="AB687" s="14"/>
      <c r="AC687" s="14"/>
      <c r="AD687" s="14"/>
      <c r="AE687" s="14"/>
      <c r="AF687" s="14"/>
      <c r="AG687" s="14"/>
    </row>
    <row r="688" spans="1:33" x14ac:dyDescent="0.35">
      <c r="A688" s="14"/>
      <c r="B688" s="14"/>
      <c r="C688" s="14"/>
      <c r="Z688" s="14"/>
      <c r="AA688" s="14"/>
      <c r="AB688" s="14"/>
      <c r="AC688" s="14"/>
      <c r="AD688" s="14"/>
      <c r="AE688" s="14"/>
      <c r="AF688" s="14"/>
      <c r="AG688" s="14"/>
    </row>
    <row r="689" spans="1:33" x14ac:dyDescent="0.35">
      <c r="A689" s="14"/>
      <c r="B689" s="14"/>
      <c r="C689" s="14"/>
      <c r="Z689" s="14"/>
      <c r="AA689" s="14"/>
      <c r="AB689" s="14"/>
      <c r="AC689" s="14"/>
      <c r="AD689" s="14"/>
      <c r="AE689" s="14"/>
      <c r="AF689" s="14"/>
      <c r="AG689" s="14"/>
    </row>
    <row r="690" spans="1:33" x14ac:dyDescent="0.35">
      <c r="A690" s="14"/>
      <c r="B690" s="14"/>
      <c r="C690" s="14"/>
      <c r="Z690" s="14"/>
      <c r="AA690" s="14"/>
      <c r="AB690" s="14"/>
      <c r="AC690" s="14"/>
      <c r="AD690" s="14"/>
      <c r="AE690" s="14"/>
      <c r="AF690" s="14"/>
      <c r="AG690" s="14"/>
    </row>
    <row r="691" spans="1:33" x14ac:dyDescent="0.35">
      <c r="A691" s="14"/>
      <c r="B691" s="14"/>
      <c r="C691" s="14"/>
      <c r="Z691" s="14"/>
      <c r="AA691" s="14"/>
      <c r="AB691" s="14"/>
      <c r="AC691" s="14"/>
      <c r="AD691" s="14"/>
      <c r="AE691" s="14"/>
      <c r="AF691" s="14"/>
      <c r="AG691" s="14"/>
    </row>
    <row r="692" spans="1:33" x14ac:dyDescent="0.35">
      <c r="A692" s="14"/>
      <c r="B692" s="14"/>
      <c r="C692" s="14"/>
      <c r="Z692" s="14"/>
      <c r="AA692" s="14"/>
      <c r="AB692" s="14"/>
      <c r="AC692" s="14"/>
      <c r="AD692" s="14"/>
      <c r="AE692" s="14"/>
      <c r="AF692" s="14"/>
      <c r="AG692" s="14"/>
    </row>
    <row r="693" spans="1:33" x14ac:dyDescent="0.35">
      <c r="A693" s="14"/>
      <c r="B693" s="14"/>
      <c r="C693" s="14"/>
      <c r="Z693" s="14"/>
      <c r="AA693" s="14"/>
      <c r="AB693" s="14"/>
      <c r="AC693" s="14"/>
      <c r="AD693" s="14"/>
      <c r="AE693" s="14"/>
      <c r="AF693" s="14"/>
      <c r="AG693" s="14"/>
    </row>
    <row r="694" spans="1:33" x14ac:dyDescent="0.35">
      <c r="A694" s="14"/>
      <c r="B694" s="14"/>
      <c r="C694" s="14"/>
      <c r="Z694" s="14"/>
      <c r="AA694" s="14"/>
      <c r="AB694" s="14"/>
      <c r="AC694" s="14"/>
      <c r="AD694" s="14"/>
      <c r="AE694" s="14"/>
      <c r="AF694" s="14"/>
      <c r="AG694" s="14"/>
    </row>
    <row r="695" spans="1:33" x14ac:dyDescent="0.35">
      <c r="A695" s="14"/>
      <c r="B695" s="14"/>
      <c r="C695" s="14"/>
      <c r="Z695" s="14"/>
      <c r="AA695" s="14"/>
      <c r="AB695" s="14"/>
      <c r="AC695" s="14"/>
      <c r="AD695" s="14"/>
      <c r="AE695" s="14"/>
      <c r="AF695" s="14"/>
      <c r="AG695" s="14"/>
    </row>
    <row r="696" spans="1:33" x14ac:dyDescent="0.35">
      <c r="A696" s="14"/>
      <c r="B696" s="14"/>
      <c r="C696" s="14"/>
      <c r="Z696" s="14"/>
      <c r="AA696" s="14"/>
      <c r="AB696" s="14"/>
      <c r="AC696" s="14"/>
      <c r="AD696" s="14"/>
      <c r="AE696" s="14"/>
      <c r="AF696" s="14"/>
      <c r="AG696" s="14"/>
    </row>
    <row r="697" spans="1:33" x14ac:dyDescent="0.35">
      <c r="A697" s="14"/>
      <c r="B697" s="14"/>
      <c r="C697" s="14"/>
      <c r="Z697" s="14"/>
      <c r="AA697" s="14"/>
      <c r="AB697" s="14"/>
      <c r="AC697" s="14"/>
      <c r="AD697" s="14"/>
      <c r="AE697" s="14"/>
      <c r="AF697" s="14"/>
      <c r="AG697" s="14"/>
    </row>
    <row r="698" spans="1:33" x14ac:dyDescent="0.35">
      <c r="A698" s="14"/>
      <c r="B698" s="14"/>
      <c r="C698" s="14"/>
      <c r="Z698" s="14"/>
      <c r="AA698" s="14"/>
      <c r="AB698" s="14"/>
      <c r="AC698" s="14"/>
      <c r="AD698" s="14"/>
      <c r="AE698" s="14"/>
      <c r="AF698" s="14"/>
      <c r="AG698" s="14"/>
    </row>
    <row r="699" spans="1:33" x14ac:dyDescent="0.35">
      <c r="A699" s="14"/>
      <c r="B699" s="14"/>
      <c r="C699" s="14"/>
      <c r="Z699" s="14"/>
      <c r="AA699" s="14"/>
      <c r="AB699" s="14"/>
      <c r="AC699" s="14"/>
      <c r="AD699" s="14"/>
      <c r="AE699" s="14"/>
      <c r="AF699" s="14"/>
      <c r="AG699" s="14"/>
    </row>
    <row r="700" spans="1:33" x14ac:dyDescent="0.35">
      <c r="A700" s="14"/>
      <c r="B700" s="14"/>
      <c r="C700" s="14"/>
      <c r="Z700" s="14"/>
      <c r="AA700" s="14"/>
      <c r="AB700" s="14"/>
      <c r="AC700" s="14"/>
      <c r="AD700" s="14"/>
      <c r="AE700" s="14"/>
      <c r="AF700" s="14"/>
      <c r="AG700" s="14"/>
    </row>
    <row r="701" spans="1:33" x14ac:dyDescent="0.35">
      <c r="A701" s="14"/>
      <c r="B701" s="14"/>
      <c r="C701" s="14"/>
      <c r="Z701" s="14"/>
      <c r="AA701" s="14"/>
      <c r="AB701" s="14"/>
      <c r="AC701" s="14"/>
      <c r="AD701" s="14"/>
      <c r="AE701" s="14"/>
      <c r="AF701" s="14"/>
      <c r="AG701" s="14"/>
    </row>
    <row r="702" spans="1:33" x14ac:dyDescent="0.35">
      <c r="A702" s="14"/>
      <c r="B702" s="14"/>
      <c r="C702" s="14"/>
      <c r="Z702" s="14"/>
      <c r="AA702" s="14"/>
      <c r="AB702" s="14"/>
      <c r="AC702" s="14"/>
      <c r="AD702" s="14"/>
      <c r="AE702" s="14"/>
      <c r="AF702" s="14"/>
      <c r="AG702" s="14"/>
    </row>
    <row r="703" spans="1:33" x14ac:dyDescent="0.35">
      <c r="A703" s="14"/>
      <c r="B703" s="14"/>
      <c r="C703" s="14"/>
      <c r="Z703" s="14"/>
      <c r="AA703" s="14"/>
      <c r="AB703" s="14"/>
      <c r="AC703" s="14"/>
      <c r="AD703" s="14"/>
      <c r="AE703" s="14"/>
      <c r="AF703" s="14"/>
      <c r="AG703" s="14"/>
    </row>
    <row r="704" spans="1:33" x14ac:dyDescent="0.35">
      <c r="A704" s="14"/>
      <c r="B704" s="14"/>
      <c r="C704" s="14"/>
      <c r="Z704" s="14"/>
      <c r="AA704" s="14"/>
      <c r="AB704" s="14"/>
      <c r="AC704" s="14"/>
      <c r="AD704" s="14"/>
      <c r="AE704" s="14"/>
      <c r="AF704" s="14"/>
      <c r="AG704" s="14"/>
    </row>
    <row r="705" spans="1:33" x14ac:dyDescent="0.35">
      <c r="A705" s="14"/>
      <c r="B705" s="14"/>
      <c r="C705" s="14"/>
      <c r="Z705" s="14"/>
      <c r="AA705" s="14"/>
      <c r="AB705" s="14"/>
      <c r="AC705" s="14"/>
      <c r="AD705" s="14"/>
      <c r="AE705" s="14"/>
      <c r="AF705" s="14"/>
      <c r="AG705" s="14"/>
    </row>
    <row r="706" spans="1:33" x14ac:dyDescent="0.35">
      <c r="A706" s="14"/>
      <c r="B706" s="14"/>
      <c r="C706" s="14"/>
      <c r="Z706" s="14"/>
      <c r="AA706" s="14"/>
      <c r="AB706" s="14"/>
      <c r="AC706" s="14"/>
      <c r="AD706" s="14"/>
      <c r="AE706" s="14"/>
      <c r="AF706" s="14"/>
      <c r="AG706" s="14"/>
    </row>
    <row r="707" spans="1:33" x14ac:dyDescent="0.35">
      <c r="A707" s="14"/>
      <c r="B707" s="14"/>
      <c r="C707" s="14"/>
      <c r="Z707" s="14"/>
      <c r="AA707" s="14"/>
      <c r="AB707" s="14"/>
      <c r="AC707" s="14"/>
      <c r="AD707" s="14"/>
      <c r="AE707" s="14"/>
      <c r="AF707" s="14"/>
      <c r="AG707" s="14"/>
    </row>
    <row r="708" spans="1:33" x14ac:dyDescent="0.35">
      <c r="A708" s="14"/>
      <c r="B708" s="14"/>
      <c r="C708" s="14"/>
      <c r="Z708" s="14"/>
      <c r="AA708" s="14"/>
      <c r="AB708" s="14"/>
      <c r="AC708" s="14"/>
      <c r="AD708" s="14"/>
      <c r="AE708" s="14"/>
      <c r="AF708" s="14"/>
      <c r="AG708" s="14"/>
    </row>
    <row r="709" spans="1:33" x14ac:dyDescent="0.35">
      <c r="A709" s="14"/>
      <c r="B709" s="14"/>
      <c r="C709" s="14"/>
      <c r="Z709" s="14"/>
      <c r="AA709" s="14"/>
      <c r="AB709" s="14"/>
      <c r="AC709" s="14"/>
      <c r="AD709" s="14"/>
      <c r="AE709" s="14"/>
      <c r="AF709" s="14"/>
      <c r="AG709" s="14"/>
    </row>
    <row r="710" spans="1:33" x14ac:dyDescent="0.35">
      <c r="A710" s="14"/>
      <c r="B710" s="14"/>
      <c r="C710" s="14"/>
      <c r="Z710" s="14"/>
      <c r="AA710" s="14"/>
      <c r="AB710" s="14"/>
      <c r="AC710" s="14"/>
      <c r="AD710" s="14"/>
      <c r="AE710" s="14"/>
      <c r="AF710" s="14"/>
      <c r="AG710" s="14"/>
    </row>
    <row r="711" spans="1:33" x14ac:dyDescent="0.35">
      <c r="A711" s="14"/>
      <c r="B711" s="14"/>
      <c r="C711" s="14"/>
      <c r="Z711" s="14"/>
      <c r="AA711" s="14"/>
      <c r="AB711" s="14"/>
      <c r="AC711" s="14"/>
      <c r="AD711" s="14"/>
      <c r="AE711" s="14"/>
      <c r="AF711" s="14"/>
      <c r="AG711" s="14"/>
    </row>
    <row r="712" spans="1:33" x14ac:dyDescent="0.35">
      <c r="A712" s="14"/>
      <c r="B712" s="14"/>
      <c r="C712" s="14"/>
      <c r="Z712" s="14"/>
      <c r="AA712" s="14"/>
      <c r="AB712" s="14"/>
      <c r="AC712" s="14"/>
      <c r="AD712" s="14"/>
      <c r="AE712" s="14"/>
      <c r="AF712" s="14"/>
      <c r="AG712" s="14"/>
    </row>
    <row r="713" spans="1:33" x14ac:dyDescent="0.35">
      <c r="A713" s="14"/>
      <c r="B713" s="14"/>
      <c r="C713" s="14"/>
      <c r="Z713" s="14"/>
      <c r="AA713" s="14"/>
      <c r="AB713" s="14"/>
      <c r="AC713" s="14"/>
      <c r="AD713" s="14"/>
      <c r="AE713" s="14"/>
      <c r="AF713" s="14"/>
      <c r="AG713" s="14"/>
    </row>
    <row r="714" spans="1:33" x14ac:dyDescent="0.35">
      <c r="A714" s="14"/>
      <c r="B714" s="14"/>
      <c r="C714" s="14"/>
      <c r="Z714" s="14"/>
      <c r="AA714" s="14"/>
      <c r="AB714" s="14"/>
      <c r="AC714" s="14"/>
      <c r="AD714" s="14"/>
      <c r="AE714" s="14"/>
      <c r="AF714" s="14"/>
      <c r="AG714" s="14"/>
    </row>
    <row r="715" spans="1:33" x14ac:dyDescent="0.35">
      <c r="A715" s="14"/>
      <c r="B715" s="14"/>
      <c r="C715" s="14"/>
      <c r="Z715" s="14"/>
      <c r="AA715" s="14"/>
      <c r="AB715" s="14"/>
      <c r="AC715" s="14"/>
      <c r="AD715" s="14"/>
      <c r="AE715" s="14"/>
      <c r="AF715" s="14"/>
      <c r="AG715" s="14"/>
    </row>
    <row r="716" spans="1:33" x14ac:dyDescent="0.35">
      <c r="A716" s="14"/>
      <c r="B716" s="14"/>
      <c r="C716" s="14"/>
      <c r="Z716" s="14"/>
      <c r="AA716" s="14"/>
      <c r="AB716" s="14"/>
      <c r="AC716" s="14"/>
      <c r="AD716" s="14"/>
      <c r="AE716" s="14"/>
      <c r="AF716" s="14"/>
      <c r="AG716" s="14"/>
    </row>
    <row r="717" spans="1:33" x14ac:dyDescent="0.35">
      <c r="A717" s="14"/>
      <c r="B717" s="14"/>
      <c r="C717" s="14"/>
      <c r="Z717" s="14"/>
      <c r="AA717" s="14"/>
      <c r="AB717" s="14"/>
      <c r="AC717" s="14"/>
      <c r="AD717" s="14"/>
      <c r="AE717" s="14"/>
      <c r="AF717" s="14"/>
      <c r="AG717" s="14"/>
    </row>
    <row r="718" spans="1:33" x14ac:dyDescent="0.35">
      <c r="A718" s="14"/>
      <c r="B718" s="14"/>
      <c r="C718" s="14"/>
      <c r="Z718" s="14"/>
      <c r="AA718" s="14"/>
      <c r="AB718" s="14"/>
      <c r="AC718" s="14"/>
      <c r="AD718" s="14"/>
      <c r="AE718" s="14"/>
      <c r="AF718" s="14"/>
      <c r="AG718" s="14"/>
    </row>
    <row r="719" spans="1:33" x14ac:dyDescent="0.35">
      <c r="A719" s="14"/>
      <c r="B719" s="14"/>
      <c r="C719" s="14"/>
      <c r="Z719" s="14"/>
      <c r="AA719" s="14"/>
      <c r="AB719" s="14"/>
      <c r="AC719" s="14"/>
      <c r="AD719" s="14"/>
      <c r="AE719" s="14"/>
      <c r="AF719" s="14"/>
      <c r="AG719" s="14"/>
    </row>
    <row r="720" spans="1:33" x14ac:dyDescent="0.35">
      <c r="A720" s="14"/>
      <c r="B720" s="14"/>
      <c r="C720" s="14"/>
      <c r="Z720" s="14"/>
      <c r="AA720" s="14"/>
      <c r="AB720" s="14"/>
      <c r="AC720" s="14"/>
      <c r="AD720" s="14"/>
      <c r="AE720" s="14"/>
      <c r="AF720" s="14"/>
      <c r="AG720" s="14"/>
    </row>
    <row r="721" spans="1:33" x14ac:dyDescent="0.35">
      <c r="A721" s="14"/>
      <c r="B721" s="14"/>
      <c r="C721" s="14"/>
      <c r="Z721" s="14"/>
      <c r="AA721" s="14"/>
      <c r="AB721" s="14"/>
      <c r="AC721" s="14"/>
      <c r="AD721" s="14"/>
      <c r="AE721" s="14"/>
      <c r="AF721" s="14"/>
      <c r="AG721" s="14"/>
    </row>
    <row r="722" spans="1:33" x14ac:dyDescent="0.35">
      <c r="A722" s="14"/>
      <c r="B722" s="14"/>
      <c r="C722" s="14"/>
      <c r="Z722" s="14"/>
      <c r="AA722" s="14"/>
      <c r="AB722" s="14"/>
      <c r="AC722" s="14"/>
      <c r="AD722" s="14"/>
      <c r="AE722" s="14"/>
      <c r="AF722" s="14"/>
      <c r="AG722" s="14"/>
    </row>
    <row r="723" spans="1:33" x14ac:dyDescent="0.35">
      <c r="A723" s="14"/>
      <c r="B723" s="14"/>
      <c r="C723" s="14"/>
      <c r="Z723" s="14"/>
      <c r="AA723" s="14"/>
      <c r="AB723" s="14"/>
      <c r="AC723" s="14"/>
      <c r="AD723" s="14"/>
      <c r="AE723" s="14"/>
      <c r="AF723" s="14"/>
      <c r="AG723" s="14"/>
    </row>
    <row r="724" spans="1:33" x14ac:dyDescent="0.35">
      <c r="A724" s="14"/>
      <c r="B724" s="14"/>
      <c r="C724" s="14"/>
      <c r="Z724" s="14"/>
      <c r="AA724" s="14"/>
      <c r="AB724" s="14"/>
      <c r="AC724" s="14"/>
      <c r="AD724" s="14"/>
      <c r="AE724" s="14"/>
      <c r="AF724" s="14"/>
      <c r="AG724" s="14"/>
    </row>
    <row r="725" spans="1:33" x14ac:dyDescent="0.35">
      <c r="A725" s="14"/>
      <c r="B725" s="14"/>
      <c r="C725" s="14"/>
      <c r="Z725" s="14"/>
      <c r="AA725" s="14"/>
      <c r="AB725" s="14"/>
      <c r="AC725" s="14"/>
      <c r="AD725" s="14"/>
      <c r="AE725" s="14"/>
      <c r="AF725" s="14"/>
      <c r="AG725" s="14"/>
    </row>
    <row r="726" spans="1:33" x14ac:dyDescent="0.35">
      <c r="A726" s="14"/>
      <c r="B726" s="14"/>
      <c r="C726" s="14"/>
      <c r="Z726" s="14"/>
      <c r="AA726" s="14"/>
      <c r="AB726" s="14"/>
      <c r="AC726" s="14"/>
      <c r="AD726" s="14"/>
      <c r="AE726" s="14"/>
      <c r="AF726" s="14"/>
      <c r="AG726" s="14"/>
    </row>
    <row r="727" spans="1:33" x14ac:dyDescent="0.35">
      <c r="A727" s="14"/>
      <c r="B727" s="14"/>
      <c r="C727" s="14"/>
      <c r="Z727" s="14"/>
      <c r="AA727" s="14"/>
      <c r="AB727" s="14"/>
      <c r="AC727" s="14"/>
      <c r="AD727" s="14"/>
      <c r="AE727" s="14"/>
      <c r="AF727" s="14"/>
      <c r="AG727" s="14"/>
    </row>
    <row r="728" spans="1:33" x14ac:dyDescent="0.35">
      <c r="A728" s="14"/>
      <c r="B728" s="14"/>
      <c r="C728" s="14"/>
      <c r="Z728" s="14"/>
      <c r="AA728" s="14"/>
      <c r="AB728" s="14"/>
      <c r="AC728" s="14"/>
      <c r="AD728" s="14"/>
      <c r="AE728" s="14"/>
      <c r="AF728" s="14"/>
      <c r="AG728" s="14"/>
    </row>
    <row r="729" spans="1:33" x14ac:dyDescent="0.35">
      <c r="A729" s="14"/>
      <c r="B729" s="14"/>
      <c r="C729" s="14"/>
      <c r="Z729" s="14"/>
      <c r="AA729" s="14"/>
      <c r="AB729" s="14"/>
      <c r="AC729" s="14"/>
      <c r="AD729" s="14"/>
      <c r="AE729" s="14"/>
      <c r="AF729" s="14"/>
      <c r="AG729" s="14"/>
    </row>
    <row r="730" spans="1:33" x14ac:dyDescent="0.35">
      <c r="A730" s="14"/>
      <c r="B730" s="14"/>
      <c r="C730" s="14"/>
      <c r="Z730" s="14"/>
      <c r="AA730" s="14"/>
      <c r="AB730" s="14"/>
      <c r="AC730" s="14"/>
      <c r="AD730" s="14"/>
      <c r="AE730" s="14"/>
      <c r="AF730" s="14"/>
      <c r="AG730" s="14"/>
    </row>
    <row r="731" spans="1:33" x14ac:dyDescent="0.35">
      <c r="A731" s="14"/>
      <c r="B731" s="14"/>
      <c r="C731" s="14"/>
      <c r="Z731" s="14"/>
      <c r="AA731" s="14"/>
      <c r="AB731" s="14"/>
      <c r="AC731" s="14"/>
      <c r="AD731" s="14"/>
      <c r="AE731" s="14"/>
      <c r="AF731" s="14"/>
      <c r="AG731" s="14"/>
    </row>
    <row r="732" spans="1:33" x14ac:dyDescent="0.35">
      <c r="A732" s="14"/>
      <c r="B732" s="14"/>
      <c r="C732" s="14"/>
      <c r="Z732" s="14"/>
      <c r="AA732" s="14"/>
      <c r="AB732" s="14"/>
      <c r="AC732" s="14"/>
      <c r="AD732" s="14"/>
      <c r="AE732" s="14"/>
      <c r="AF732" s="14"/>
      <c r="AG732" s="14"/>
    </row>
    <row r="733" spans="1:33" x14ac:dyDescent="0.35">
      <c r="A733" s="14"/>
      <c r="B733" s="14"/>
      <c r="C733" s="14"/>
      <c r="Z733" s="14"/>
      <c r="AA733" s="14"/>
      <c r="AB733" s="14"/>
      <c r="AC733" s="14"/>
      <c r="AD733" s="14"/>
      <c r="AE733" s="14"/>
      <c r="AF733" s="14"/>
      <c r="AG733" s="14"/>
    </row>
    <row r="734" spans="1:33" x14ac:dyDescent="0.35">
      <c r="A734" s="14"/>
      <c r="B734" s="14"/>
      <c r="C734" s="14"/>
      <c r="Z734" s="14"/>
      <c r="AA734" s="14"/>
      <c r="AB734" s="14"/>
      <c r="AC734" s="14"/>
      <c r="AD734" s="14"/>
      <c r="AE734" s="14"/>
      <c r="AF734" s="14"/>
      <c r="AG734" s="14"/>
    </row>
    <row r="735" spans="1:33" x14ac:dyDescent="0.35">
      <c r="A735" s="14"/>
      <c r="B735" s="14"/>
      <c r="C735" s="14"/>
      <c r="Z735" s="14"/>
      <c r="AA735" s="14"/>
      <c r="AB735" s="14"/>
      <c r="AC735" s="14"/>
      <c r="AD735" s="14"/>
      <c r="AE735" s="14"/>
      <c r="AF735" s="14"/>
      <c r="AG735" s="14"/>
    </row>
    <row r="736" spans="1:33" x14ac:dyDescent="0.35">
      <c r="A736" s="14"/>
      <c r="B736" s="14"/>
      <c r="C736" s="14"/>
      <c r="Z736" s="14"/>
      <c r="AA736" s="14"/>
      <c r="AB736" s="14"/>
      <c r="AC736" s="14"/>
      <c r="AD736" s="14"/>
      <c r="AE736" s="14"/>
      <c r="AF736" s="14"/>
      <c r="AG736" s="14"/>
    </row>
    <row r="737" spans="1:33" x14ac:dyDescent="0.35">
      <c r="A737" s="14"/>
      <c r="B737" s="14"/>
      <c r="C737" s="14"/>
      <c r="Z737" s="14"/>
      <c r="AA737" s="14"/>
      <c r="AB737" s="14"/>
      <c r="AC737" s="14"/>
      <c r="AD737" s="14"/>
      <c r="AE737" s="14"/>
      <c r="AF737" s="14"/>
      <c r="AG737" s="14"/>
    </row>
    <row r="738" spans="1:33" x14ac:dyDescent="0.35">
      <c r="A738" s="14"/>
      <c r="B738" s="14"/>
      <c r="C738" s="14"/>
      <c r="Z738" s="14"/>
      <c r="AA738" s="14"/>
      <c r="AB738" s="14"/>
      <c r="AC738" s="14"/>
      <c r="AD738" s="14"/>
      <c r="AE738" s="14"/>
      <c r="AF738" s="14"/>
      <c r="AG738" s="14"/>
    </row>
    <row r="739" spans="1:33" x14ac:dyDescent="0.35">
      <c r="A739" s="14"/>
      <c r="B739" s="14"/>
      <c r="C739" s="14"/>
      <c r="Z739" s="14"/>
      <c r="AA739" s="14"/>
      <c r="AB739" s="14"/>
      <c r="AC739" s="14"/>
      <c r="AD739" s="14"/>
      <c r="AE739" s="14"/>
      <c r="AF739" s="14"/>
      <c r="AG739" s="14"/>
    </row>
    <row r="740" spans="1:33" x14ac:dyDescent="0.35">
      <c r="A740" s="14"/>
      <c r="B740" s="14"/>
      <c r="C740" s="14"/>
      <c r="Z740" s="14"/>
      <c r="AA740" s="14"/>
      <c r="AB740" s="14"/>
      <c r="AC740" s="14"/>
      <c r="AD740" s="14"/>
      <c r="AE740" s="14"/>
      <c r="AF740" s="14"/>
      <c r="AG740" s="14"/>
    </row>
    <row r="741" spans="1:33" x14ac:dyDescent="0.35">
      <c r="A741" s="14"/>
      <c r="B741" s="14"/>
      <c r="C741" s="14"/>
      <c r="Z741" s="14"/>
      <c r="AA741" s="14"/>
      <c r="AB741" s="14"/>
      <c r="AC741" s="14"/>
      <c r="AD741" s="14"/>
      <c r="AE741" s="14"/>
      <c r="AF741" s="14"/>
      <c r="AG741" s="14"/>
    </row>
    <row r="742" spans="1:33" x14ac:dyDescent="0.35">
      <c r="A742" s="14"/>
      <c r="B742" s="14"/>
      <c r="C742" s="14"/>
      <c r="Z742" s="14"/>
      <c r="AA742" s="14"/>
      <c r="AB742" s="14"/>
      <c r="AC742" s="14"/>
      <c r="AD742" s="14"/>
      <c r="AE742" s="14"/>
      <c r="AF742" s="14"/>
      <c r="AG742" s="14"/>
    </row>
    <row r="743" spans="1:33" x14ac:dyDescent="0.35">
      <c r="A743" s="14"/>
      <c r="B743" s="14"/>
      <c r="C743" s="14"/>
      <c r="Z743" s="14"/>
      <c r="AA743" s="14"/>
      <c r="AB743" s="14"/>
      <c r="AC743" s="14"/>
      <c r="AD743" s="14"/>
      <c r="AE743" s="14"/>
      <c r="AF743" s="14"/>
      <c r="AG743" s="14"/>
    </row>
    <row r="744" spans="1:33" x14ac:dyDescent="0.35">
      <c r="A744" s="14"/>
      <c r="B744" s="14"/>
      <c r="C744" s="14"/>
      <c r="Z744" s="14"/>
      <c r="AA744" s="14"/>
      <c r="AB744" s="14"/>
      <c r="AC744" s="14"/>
      <c r="AD744" s="14"/>
      <c r="AE744" s="14"/>
      <c r="AF744" s="14"/>
      <c r="AG744" s="14"/>
    </row>
    <row r="745" spans="1:33" x14ac:dyDescent="0.35">
      <c r="A745" s="14"/>
      <c r="B745" s="14"/>
      <c r="C745" s="14"/>
      <c r="Z745" s="14"/>
      <c r="AA745" s="14"/>
      <c r="AB745" s="14"/>
      <c r="AC745" s="14"/>
      <c r="AD745" s="14"/>
      <c r="AE745" s="14"/>
      <c r="AF745" s="14"/>
      <c r="AG745" s="14"/>
    </row>
    <row r="746" spans="1:33" x14ac:dyDescent="0.35">
      <c r="A746" s="14"/>
      <c r="B746" s="14"/>
      <c r="C746" s="14"/>
      <c r="Z746" s="14"/>
      <c r="AA746" s="14"/>
      <c r="AB746" s="14"/>
      <c r="AC746" s="14"/>
      <c r="AD746" s="14"/>
      <c r="AE746" s="14"/>
      <c r="AF746" s="14"/>
      <c r="AG746" s="14"/>
    </row>
    <row r="747" spans="1:33" x14ac:dyDescent="0.35">
      <c r="A747" s="14"/>
      <c r="B747" s="14"/>
      <c r="C747" s="14"/>
      <c r="Z747" s="14"/>
      <c r="AA747" s="14"/>
      <c r="AB747" s="14"/>
      <c r="AC747" s="14"/>
      <c r="AD747" s="14"/>
      <c r="AE747" s="14"/>
      <c r="AF747" s="14"/>
      <c r="AG747" s="14"/>
    </row>
    <row r="748" spans="1:33" x14ac:dyDescent="0.35">
      <c r="A748" s="14"/>
      <c r="B748" s="14"/>
      <c r="C748" s="14"/>
      <c r="Z748" s="14"/>
      <c r="AA748" s="14"/>
      <c r="AB748" s="14"/>
      <c r="AC748" s="14"/>
      <c r="AD748" s="14"/>
      <c r="AE748" s="14"/>
      <c r="AF748" s="14"/>
      <c r="AG748" s="14"/>
    </row>
    <row r="749" spans="1:33" x14ac:dyDescent="0.35">
      <c r="A749" s="14"/>
      <c r="B749" s="14"/>
      <c r="C749" s="14"/>
      <c r="Z749" s="14"/>
      <c r="AA749" s="14"/>
      <c r="AB749" s="14"/>
      <c r="AC749" s="14"/>
      <c r="AD749" s="14"/>
      <c r="AE749" s="14"/>
      <c r="AF749" s="14"/>
      <c r="AG749" s="14"/>
    </row>
    <row r="750" spans="1:33" x14ac:dyDescent="0.35">
      <c r="A750" s="14"/>
      <c r="B750" s="14"/>
      <c r="C750" s="14"/>
      <c r="Z750" s="14"/>
      <c r="AA750" s="14"/>
      <c r="AB750" s="14"/>
      <c r="AC750" s="14"/>
      <c r="AD750" s="14"/>
      <c r="AE750" s="14"/>
      <c r="AF750" s="14"/>
      <c r="AG750" s="14"/>
    </row>
    <row r="751" spans="1:33" x14ac:dyDescent="0.35">
      <c r="A751" s="14"/>
      <c r="B751" s="14"/>
      <c r="C751" s="14"/>
      <c r="Z751" s="14"/>
      <c r="AA751" s="14"/>
      <c r="AB751" s="14"/>
      <c r="AC751" s="14"/>
      <c r="AD751" s="14"/>
      <c r="AE751" s="14"/>
      <c r="AF751" s="14"/>
      <c r="AG751" s="14"/>
    </row>
    <row r="752" spans="1:33" x14ac:dyDescent="0.35">
      <c r="A752" s="14"/>
      <c r="B752" s="14"/>
      <c r="C752" s="14"/>
      <c r="Z752" s="14"/>
      <c r="AA752" s="14"/>
      <c r="AB752" s="14"/>
      <c r="AC752" s="14"/>
      <c r="AD752" s="14"/>
      <c r="AE752" s="14"/>
      <c r="AF752" s="14"/>
      <c r="AG752" s="14"/>
    </row>
    <row r="753" spans="1:33" x14ac:dyDescent="0.35">
      <c r="A753" s="14"/>
      <c r="B753" s="14"/>
      <c r="C753" s="14"/>
      <c r="Z753" s="14"/>
      <c r="AA753" s="14"/>
      <c r="AB753" s="14"/>
      <c r="AC753" s="14"/>
      <c r="AD753" s="14"/>
      <c r="AE753" s="14"/>
      <c r="AF753" s="14"/>
      <c r="AG753" s="14"/>
    </row>
    <row r="754" spans="1:33" x14ac:dyDescent="0.35">
      <c r="A754" s="14"/>
      <c r="B754" s="14"/>
      <c r="C754" s="14"/>
      <c r="Z754" s="14"/>
      <c r="AA754" s="14"/>
      <c r="AB754" s="14"/>
      <c r="AC754" s="14"/>
      <c r="AD754" s="14"/>
      <c r="AE754" s="14"/>
      <c r="AF754" s="14"/>
      <c r="AG754" s="14"/>
    </row>
    <row r="755" spans="1:33" x14ac:dyDescent="0.35">
      <c r="A755" s="14"/>
      <c r="B755" s="14"/>
      <c r="C755" s="14"/>
      <c r="Z755" s="14"/>
      <c r="AA755" s="14"/>
      <c r="AB755" s="14"/>
      <c r="AC755" s="14"/>
      <c r="AD755" s="14"/>
      <c r="AE755" s="14"/>
      <c r="AF755" s="14"/>
      <c r="AG755" s="14"/>
    </row>
    <row r="756" spans="1:33" x14ac:dyDescent="0.35">
      <c r="A756" s="14"/>
      <c r="B756" s="14"/>
      <c r="C756" s="14"/>
      <c r="Z756" s="14"/>
      <c r="AA756" s="14"/>
      <c r="AB756" s="14"/>
      <c r="AC756" s="14"/>
      <c r="AD756" s="14"/>
      <c r="AE756" s="14"/>
      <c r="AF756" s="14"/>
      <c r="AG756" s="14"/>
    </row>
    <row r="757" spans="1:33" x14ac:dyDescent="0.35">
      <c r="A757" s="14"/>
      <c r="B757" s="14"/>
      <c r="C757" s="14"/>
      <c r="Z757" s="14"/>
      <c r="AA757" s="14"/>
      <c r="AB757" s="14"/>
      <c r="AC757" s="14"/>
      <c r="AD757" s="14"/>
      <c r="AE757" s="14"/>
      <c r="AF757" s="14"/>
      <c r="AG757" s="14"/>
    </row>
    <row r="758" spans="1:33" x14ac:dyDescent="0.35">
      <c r="A758" s="14"/>
      <c r="B758" s="14"/>
      <c r="C758" s="14"/>
      <c r="Z758" s="14"/>
      <c r="AA758" s="14"/>
      <c r="AB758" s="14"/>
      <c r="AC758" s="14"/>
      <c r="AD758" s="14"/>
      <c r="AE758" s="14"/>
      <c r="AF758" s="14"/>
      <c r="AG758" s="14"/>
    </row>
    <row r="759" spans="1:33" x14ac:dyDescent="0.35">
      <c r="A759" s="14"/>
      <c r="B759" s="14"/>
      <c r="C759" s="14"/>
      <c r="Z759" s="14"/>
      <c r="AA759" s="14"/>
      <c r="AB759" s="14"/>
      <c r="AC759" s="14"/>
      <c r="AD759" s="14"/>
      <c r="AE759" s="14"/>
      <c r="AF759" s="14"/>
      <c r="AG759" s="14"/>
    </row>
    <row r="760" spans="1:33" x14ac:dyDescent="0.35">
      <c r="A760" s="14"/>
      <c r="B760" s="14"/>
      <c r="C760" s="14"/>
      <c r="Z760" s="14"/>
      <c r="AA760" s="14"/>
      <c r="AB760" s="14"/>
      <c r="AC760" s="14"/>
      <c r="AD760" s="14"/>
      <c r="AE760" s="14"/>
      <c r="AF760" s="14"/>
      <c r="AG760" s="14"/>
    </row>
    <row r="761" spans="1:33" x14ac:dyDescent="0.35">
      <c r="A761" s="14"/>
      <c r="B761" s="14"/>
      <c r="C761" s="14"/>
      <c r="Z761" s="14"/>
      <c r="AA761" s="14"/>
      <c r="AB761" s="14"/>
      <c r="AC761" s="14"/>
      <c r="AD761" s="14"/>
      <c r="AE761" s="14"/>
      <c r="AF761" s="14"/>
      <c r="AG761" s="14"/>
    </row>
    <row r="762" spans="1:33" x14ac:dyDescent="0.35">
      <c r="A762" s="14"/>
      <c r="B762" s="14"/>
      <c r="C762" s="14"/>
      <c r="Z762" s="14"/>
      <c r="AA762" s="14"/>
      <c r="AB762" s="14"/>
      <c r="AC762" s="14"/>
      <c r="AD762" s="14"/>
      <c r="AE762" s="14"/>
      <c r="AF762" s="14"/>
      <c r="AG762" s="14"/>
    </row>
    <row r="763" spans="1:33" x14ac:dyDescent="0.35">
      <c r="A763" s="14"/>
      <c r="B763" s="14"/>
      <c r="C763" s="14"/>
      <c r="Z763" s="14"/>
      <c r="AA763" s="14"/>
      <c r="AB763" s="14"/>
      <c r="AC763" s="14"/>
      <c r="AD763" s="14"/>
      <c r="AE763" s="14"/>
      <c r="AF763" s="14"/>
      <c r="AG763" s="14"/>
    </row>
    <row r="764" spans="1:33" x14ac:dyDescent="0.35">
      <c r="A764" s="14"/>
      <c r="B764" s="14"/>
      <c r="C764" s="14"/>
      <c r="Z764" s="14"/>
      <c r="AA764" s="14"/>
      <c r="AB764" s="14"/>
      <c r="AC764" s="14"/>
      <c r="AD764" s="14"/>
      <c r="AE764" s="14"/>
      <c r="AF764" s="14"/>
      <c r="AG764" s="14"/>
    </row>
    <row r="765" spans="1:33" x14ac:dyDescent="0.35">
      <c r="A765" s="14"/>
      <c r="B765" s="14"/>
      <c r="C765" s="14"/>
      <c r="Z765" s="14"/>
      <c r="AA765" s="14"/>
      <c r="AB765" s="14"/>
      <c r="AC765" s="14"/>
      <c r="AD765" s="14"/>
      <c r="AE765" s="14"/>
      <c r="AF765" s="14"/>
      <c r="AG765" s="14"/>
    </row>
    <row r="766" spans="1:33" x14ac:dyDescent="0.35">
      <c r="A766" s="14"/>
      <c r="B766" s="14"/>
      <c r="C766" s="14"/>
      <c r="Z766" s="14"/>
      <c r="AA766" s="14"/>
      <c r="AB766" s="14"/>
      <c r="AC766" s="14"/>
      <c r="AD766" s="14"/>
      <c r="AE766" s="14"/>
      <c r="AF766" s="14"/>
      <c r="AG766" s="14"/>
    </row>
    <row r="767" spans="1:33" x14ac:dyDescent="0.35">
      <c r="A767" s="14"/>
      <c r="B767" s="14"/>
      <c r="C767" s="14"/>
      <c r="Z767" s="14"/>
      <c r="AA767" s="14"/>
      <c r="AB767" s="14"/>
      <c r="AC767" s="14"/>
      <c r="AD767" s="14"/>
      <c r="AE767" s="14"/>
      <c r="AF767" s="14"/>
      <c r="AG767" s="14"/>
    </row>
    <row r="768" spans="1:33" x14ac:dyDescent="0.35">
      <c r="A768" s="14"/>
      <c r="B768" s="14"/>
      <c r="C768" s="14"/>
      <c r="Z768" s="14"/>
      <c r="AA768" s="14"/>
      <c r="AB768" s="14"/>
      <c r="AC768" s="14"/>
      <c r="AD768" s="14"/>
      <c r="AE768" s="14"/>
      <c r="AF768" s="14"/>
      <c r="AG768" s="14"/>
    </row>
    <row r="769" spans="1:33" x14ac:dyDescent="0.35">
      <c r="A769" s="14"/>
      <c r="B769" s="14"/>
      <c r="C769" s="14"/>
      <c r="Z769" s="14"/>
      <c r="AA769" s="14"/>
      <c r="AB769" s="14"/>
      <c r="AC769" s="14"/>
      <c r="AD769" s="14"/>
      <c r="AE769" s="14"/>
      <c r="AF769" s="14"/>
      <c r="AG769" s="14"/>
    </row>
    <row r="770" spans="1:33" x14ac:dyDescent="0.35">
      <c r="A770" s="14"/>
      <c r="B770" s="14"/>
      <c r="C770" s="14"/>
      <c r="Z770" s="14"/>
      <c r="AA770" s="14"/>
      <c r="AB770" s="14"/>
      <c r="AC770" s="14"/>
      <c r="AD770" s="14"/>
      <c r="AE770" s="14"/>
      <c r="AF770" s="14"/>
      <c r="AG770" s="14"/>
    </row>
    <row r="771" spans="1:33" x14ac:dyDescent="0.35">
      <c r="A771" s="14"/>
      <c r="B771" s="14"/>
      <c r="C771" s="14"/>
      <c r="Z771" s="14"/>
      <c r="AA771" s="14"/>
      <c r="AB771" s="14"/>
      <c r="AC771" s="14"/>
      <c r="AD771" s="14"/>
      <c r="AE771" s="14"/>
      <c r="AF771" s="14"/>
      <c r="AG771" s="14"/>
    </row>
    <row r="772" spans="1:33" x14ac:dyDescent="0.35">
      <c r="A772" s="14"/>
      <c r="B772" s="14"/>
      <c r="C772" s="14"/>
      <c r="Z772" s="14"/>
      <c r="AA772" s="14"/>
      <c r="AB772" s="14"/>
      <c r="AC772" s="14"/>
      <c r="AD772" s="14"/>
      <c r="AE772" s="14"/>
      <c r="AF772" s="14"/>
      <c r="AG772" s="14"/>
    </row>
    <row r="773" spans="1:33" x14ac:dyDescent="0.35">
      <c r="A773" s="14"/>
      <c r="B773" s="14"/>
      <c r="C773" s="14"/>
      <c r="Z773" s="14"/>
      <c r="AA773" s="14"/>
      <c r="AB773" s="14"/>
      <c r="AC773" s="14"/>
      <c r="AD773" s="14"/>
      <c r="AE773" s="14"/>
      <c r="AF773" s="14"/>
      <c r="AG773" s="14"/>
    </row>
    <row r="774" spans="1:33" x14ac:dyDescent="0.35">
      <c r="A774" s="14"/>
      <c r="B774" s="14"/>
      <c r="C774" s="14"/>
      <c r="Z774" s="14"/>
      <c r="AA774" s="14"/>
      <c r="AB774" s="14"/>
      <c r="AC774" s="14"/>
      <c r="AD774" s="14"/>
      <c r="AE774" s="14"/>
      <c r="AF774" s="14"/>
      <c r="AG774" s="14"/>
    </row>
    <row r="775" spans="1:33" x14ac:dyDescent="0.35">
      <c r="A775" s="14"/>
      <c r="B775" s="14"/>
      <c r="C775" s="14"/>
      <c r="Z775" s="14"/>
      <c r="AA775" s="14"/>
      <c r="AB775" s="14"/>
      <c r="AC775" s="14"/>
      <c r="AD775" s="14"/>
      <c r="AE775" s="14"/>
      <c r="AF775" s="14"/>
      <c r="AG775" s="14"/>
    </row>
    <row r="776" spans="1:33" x14ac:dyDescent="0.35">
      <c r="A776" s="14"/>
      <c r="B776" s="14"/>
      <c r="C776" s="14"/>
      <c r="Z776" s="14"/>
      <c r="AA776" s="14"/>
      <c r="AB776" s="14"/>
      <c r="AC776" s="14"/>
      <c r="AD776" s="14"/>
      <c r="AE776" s="14"/>
      <c r="AF776" s="14"/>
      <c r="AG776" s="14"/>
    </row>
    <row r="777" spans="1:33" x14ac:dyDescent="0.35">
      <c r="A777" s="14"/>
      <c r="B777" s="14"/>
      <c r="C777" s="14"/>
      <c r="Z777" s="14"/>
      <c r="AA777" s="14"/>
      <c r="AB777" s="14"/>
      <c r="AC777" s="14"/>
      <c r="AD777" s="14"/>
      <c r="AE777" s="14"/>
      <c r="AF777" s="14"/>
      <c r="AG777" s="14"/>
    </row>
    <row r="778" spans="1:33" x14ac:dyDescent="0.35">
      <c r="A778" s="14"/>
      <c r="B778" s="14"/>
      <c r="C778" s="14"/>
      <c r="Z778" s="14"/>
      <c r="AA778" s="14"/>
      <c r="AB778" s="14"/>
      <c r="AC778" s="14"/>
      <c r="AD778" s="14"/>
      <c r="AE778" s="14"/>
      <c r="AF778" s="14"/>
      <c r="AG778" s="14"/>
    </row>
    <row r="779" spans="1:33" x14ac:dyDescent="0.35">
      <c r="A779" s="14"/>
      <c r="B779" s="14"/>
      <c r="C779" s="14"/>
      <c r="Z779" s="14"/>
      <c r="AA779" s="14"/>
      <c r="AB779" s="14"/>
      <c r="AC779" s="14"/>
      <c r="AD779" s="14"/>
      <c r="AE779" s="14"/>
      <c r="AF779" s="14"/>
      <c r="AG779" s="14"/>
    </row>
    <row r="780" spans="1:33" x14ac:dyDescent="0.35">
      <c r="A780" s="14"/>
      <c r="B780" s="14"/>
      <c r="C780" s="14"/>
      <c r="Z780" s="14"/>
      <c r="AA780" s="14"/>
      <c r="AB780" s="14"/>
      <c r="AC780" s="14"/>
      <c r="AD780" s="14"/>
      <c r="AE780" s="14"/>
      <c r="AF780" s="14"/>
      <c r="AG780" s="14"/>
    </row>
    <row r="781" spans="1:33" x14ac:dyDescent="0.35">
      <c r="A781" s="14"/>
      <c r="B781" s="14"/>
      <c r="C781" s="14"/>
      <c r="Z781" s="14"/>
      <c r="AA781" s="14"/>
      <c r="AB781" s="14"/>
      <c r="AC781" s="14"/>
      <c r="AD781" s="14"/>
      <c r="AE781" s="14"/>
      <c r="AF781" s="14"/>
      <c r="AG781" s="14"/>
    </row>
    <row r="782" spans="1:33" x14ac:dyDescent="0.35">
      <c r="A782" s="14"/>
      <c r="B782" s="14"/>
      <c r="C782" s="14"/>
      <c r="Z782" s="14"/>
      <c r="AA782" s="14"/>
      <c r="AB782" s="14"/>
      <c r="AC782" s="14"/>
      <c r="AD782" s="14"/>
      <c r="AE782" s="14"/>
      <c r="AF782" s="14"/>
      <c r="AG782" s="14"/>
    </row>
    <row r="783" spans="1:33" x14ac:dyDescent="0.35">
      <c r="A783" s="14"/>
      <c r="B783" s="14"/>
      <c r="C783" s="14"/>
      <c r="Z783" s="14"/>
      <c r="AA783" s="14"/>
      <c r="AB783" s="14"/>
      <c r="AC783" s="14"/>
      <c r="AD783" s="14"/>
      <c r="AE783" s="14"/>
      <c r="AF783" s="14"/>
      <c r="AG783" s="14"/>
    </row>
    <row r="784" spans="1:33" x14ac:dyDescent="0.35">
      <c r="A784" s="14"/>
      <c r="B784" s="14"/>
      <c r="C784" s="14"/>
      <c r="Z784" s="14"/>
      <c r="AA784" s="14"/>
      <c r="AB784" s="14"/>
      <c r="AC784" s="14"/>
      <c r="AD784" s="14"/>
      <c r="AE784" s="14"/>
      <c r="AF784" s="14"/>
      <c r="AG784" s="14"/>
    </row>
    <row r="785" spans="1:33" x14ac:dyDescent="0.35">
      <c r="A785" s="14"/>
      <c r="B785" s="14"/>
      <c r="C785" s="14"/>
      <c r="Z785" s="14"/>
      <c r="AA785" s="14"/>
      <c r="AB785" s="14"/>
      <c r="AC785" s="14"/>
      <c r="AD785" s="14"/>
      <c r="AE785" s="14"/>
      <c r="AF785" s="14"/>
      <c r="AG785" s="14"/>
    </row>
    <row r="786" spans="1:33" x14ac:dyDescent="0.35">
      <c r="A786" s="14"/>
      <c r="B786" s="14"/>
      <c r="C786" s="14"/>
      <c r="Z786" s="14"/>
      <c r="AA786" s="14"/>
      <c r="AB786" s="14"/>
      <c r="AC786" s="14"/>
      <c r="AD786" s="14"/>
      <c r="AE786" s="14"/>
      <c r="AF786" s="14"/>
      <c r="AG786" s="14"/>
    </row>
    <row r="787" spans="1:33" x14ac:dyDescent="0.35">
      <c r="A787" s="14"/>
      <c r="B787" s="14"/>
      <c r="C787" s="14"/>
      <c r="Z787" s="14"/>
      <c r="AA787" s="14"/>
      <c r="AB787" s="14"/>
      <c r="AC787" s="14"/>
      <c r="AD787" s="14"/>
      <c r="AE787" s="14"/>
      <c r="AF787" s="14"/>
      <c r="AG787" s="14"/>
    </row>
    <row r="788" spans="1:33" x14ac:dyDescent="0.35">
      <c r="A788" s="14"/>
      <c r="B788" s="14"/>
      <c r="C788" s="14"/>
      <c r="Z788" s="14"/>
      <c r="AA788" s="14"/>
      <c r="AB788" s="14"/>
      <c r="AC788" s="14"/>
      <c r="AD788" s="14"/>
      <c r="AE788" s="14"/>
      <c r="AF788" s="14"/>
      <c r="AG788" s="14"/>
    </row>
    <row r="789" spans="1:33" x14ac:dyDescent="0.35">
      <c r="A789" s="14"/>
      <c r="B789" s="14"/>
      <c r="C789" s="14"/>
      <c r="Z789" s="14"/>
      <c r="AA789" s="14"/>
      <c r="AB789" s="14"/>
      <c r="AC789" s="14"/>
      <c r="AD789" s="14"/>
      <c r="AE789" s="14"/>
      <c r="AF789" s="14"/>
      <c r="AG789" s="14"/>
    </row>
    <row r="790" spans="1:33" x14ac:dyDescent="0.35">
      <c r="A790" s="14"/>
      <c r="B790" s="14"/>
      <c r="C790" s="14"/>
      <c r="Z790" s="14"/>
      <c r="AA790" s="14"/>
      <c r="AB790" s="14"/>
      <c r="AC790" s="14"/>
      <c r="AD790" s="14"/>
      <c r="AE790" s="14"/>
      <c r="AF790" s="14"/>
      <c r="AG790" s="14"/>
    </row>
    <row r="791" spans="1:33" x14ac:dyDescent="0.35">
      <c r="A791" s="14"/>
      <c r="B791" s="14"/>
      <c r="C791" s="14"/>
      <c r="Z791" s="14"/>
      <c r="AA791" s="14"/>
      <c r="AB791" s="14"/>
      <c r="AC791" s="14"/>
      <c r="AD791" s="14"/>
      <c r="AE791" s="14"/>
      <c r="AF791" s="14"/>
      <c r="AG791" s="14"/>
    </row>
    <row r="792" spans="1:33" x14ac:dyDescent="0.35">
      <c r="A792" s="14"/>
      <c r="B792" s="14"/>
      <c r="C792" s="14"/>
      <c r="Z792" s="14"/>
      <c r="AA792" s="14"/>
      <c r="AB792" s="14"/>
      <c r="AC792" s="14"/>
      <c r="AD792" s="14"/>
      <c r="AE792" s="14"/>
      <c r="AF792" s="14"/>
      <c r="AG792" s="14"/>
    </row>
    <row r="793" spans="1:33" x14ac:dyDescent="0.35">
      <c r="A793" s="14"/>
      <c r="B793" s="14"/>
      <c r="C793" s="14"/>
      <c r="Z793" s="14"/>
      <c r="AA793" s="14"/>
      <c r="AB793" s="14"/>
      <c r="AC793" s="14"/>
      <c r="AD793" s="14"/>
      <c r="AE793" s="14"/>
      <c r="AF793" s="14"/>
      <c r="AG793" s="14"/>
    </row>
    <row r="794" spans="1:33" x14ac:dyDescent="0.35">
      <c r="A794" s="14"/>
      <c r="B794" s="14"/>
      <c r="C794" s="14"/>
      <c r="Z794" s="14"/>
      <c r="AA794" s="14"/>
      <c r="AB794" s="14"/>
      <c r="AC794" s="14"/>
      <c r="AD794" s="14"/>
      <c r="AE794" s="14"/>
      <c r="AF794" s="14"/>
      <c r="AG794" s="14"/>
    </row>
    <row r="795" spans="1:33" x14ac:dyDescent="0.35">
      <c r="A795" s="14"/>
      <c r="B795" s="14"/>
      <c r="C795" s="14"/>
      <c r="Z795" s="14"/>
      <c r="AA795" s="14"/>
      <c r="AB795" s="14"/>
      <c r="AC795" s="14"/>
      <c r="AD795" s="14"/>
      <c r="AE795" s="14"/>
      <c r="AF795" s="14"/>
      <c r="AG795" s="14"/>
    </row>
    <row r="796" spans="1:33" x14ac:dyDescent="0.35">
      <c r="A796" s="14"/>
      <c r="B796" s="14"/>
      <c r="C796" s="14"/>
      <c r="Z796" s="14"/>
      <c r="AA796" s="14"/>
      <c r="AB796" s="14"/>
      <c r="AC796" s="14"/>
      <c r="AD796" s="14"/>
      <c r="AE796" s="14"/>
      <c r="AF796" s="14"/>
      <c r="AG796" s="14"/>
    </row>
    <row r="797" spans="1:33" x14ac:dyDescent="0.35">
      <c r="A797" s="14"/>
      <c r="B797" s="14"/>
      <c r="C797" s="14"/>
      <c r="Z797" s="14"/>
      <c r="AA797" s="14"/>
      <c r="AB797" s="14"/>
      <c r="AC797" s="14"/>
      <c r="AD797" s="14"/>
      <c r="AE797" s="14"/>
      <c r="AF797" s="14"/>
      <c r="AG797" s="14"/>
    </row>
    <row r="798" spans="1:33" x14ac:dyDescent="0.35">
      <c r="A798" s="14"/>
      <c r="B798" s="14"/>
      <c r="C798" s="14"/>
      <c r="Z798" s="14"/>
      <c r="AA798" s="14"/>
      <c r="AB798" s="14"/>
      <c r="AC798" s="14"/>
      <c r="AD798" s="14"/>
      <c r="AE798" s="14"/>
      <c r="AF798" s="14"/>
      <c r="AG798" s="14"/>
    </row>
    <row r="799" spans="1:33" x14ac:dyDescent="0.35">
      <c r="A799" s="14"/>
      <c r="B799" s="14"/>
      <c r="C799" s="14"/>
      <c r="Z799" s="14"/>
      <c r="AA799" s="14"/>
      <c r="AB799" s="14"/>
      <c r="AC799" s="14"/>
      <c r="AD799" s="14"/>
      <c r="AE799" s="14"/>
      <c r="AF799" s="14"/>
      <c r="AG799" s="14"/>
    </row>
    <row r="800" spans="1:33" x14ac:dyDescent="0.35">
      <c r="A800" s="14"/>
      <c r="B800" s="14"/>
      <c r="C800" s="14"/>
      <c r="Z800" s="14"/>
      <c r="AA800" s="14"/>
      <c r="AB800" s="14"/>
      <c r="AC800" s="14"/>
      <c r="AD800" s="14"/>
      <c r="AE800" s="14"/>
      <c r="AF800" s="14"/>
      <c r="AG800" s="14"/>
    </row>
    <row r="801" spans="1:33" x14ac:dyDescent="0.35">
      <c r="A801" s="14"/>
      <c r="B801" s="14"/>
      <c r="C801" s="14"/>
      <c r="Z801" s="14"/>
      <c r="AA801" s="14"/>
      <c r="AB801" s="14"/>
      <c r="AC801" s="14"/>
      <c r="AD801" s="14"/>
      <c r="AE801" s="14"/>
      <c r="AF801" s="14"/>
      <c r="AG801" s="14"/>
    </row>
    <row r="802" spans="1:33" x14ac:dyDescent="0.35">
      <c r="A802" s="14"/>
      <c r="B802" s="14"/>
      <c r="C802" s="14"/>
      <c r="Z802" s="14"/>
      <c r="AA802" s="14"/>
      <c r="AB802" s="14"/>
      <c r="AC802" s="14"/>
      <c r="AD802" s="14"/>
      <c r="AE802" s="14"/>
      <c r="AF802" s="14"/>
      <c r="AG802" s="14"/>
    </row>
    <row r="803" spans="1:33" x14ac:dyDescent="0.35">
      <c r="A803" s="14"/>
      <c r="B803" s="14"/>
      <c r="C803" s="14"/>
      <c r="Z803" s="14"/>
      <c r="AA803" s="14"/>
      <c r="AB803" s="14"/>
      <c r="AC803" s="14"/>
      <c r="AD803" s="14"/>
      <c r="AE803" s="14"/>
      <c r="AF803" s="14"/>
      <c r="AG803" s="14"/>
    </row>
    <row r="804" spans="1:33" x14ac:dyDescent="0.35">
      <c r="A804" s="14"/>
      <c r="B804" s="14"/>
      <c r="C804" s="14"/>
      <c r="Z804" s="14"/>
      <c r="AA804" s="14"/>
      <c r="AB804" s="14"/>
      <c r="AC804" s="14"/>
      <c r="AD804" s="14"/>
      <c r="AE804" s="14"/>
      <c r="AF804" s="14"/>
      <c r="AG804" s="14"/>
    </row>
    <row r="805" spans="1:33" x14ac:dyDescent="0.35">
      <c r="A805" s="14"/>
      <c r="B805" s="14"/>
      <c r="C805" s="14"/>
      <c r="Z805" s="14"/>
      <c r="AA805" s="14"/>
      <c r="AB805" s="14"/>
      <c r="AC805" s="14"/>
      <c r="AD805" s="14"/>
      <c r="AE805" s="14"/>
      <c r="AF805" s="14"/>
      <c r="AG805" s="14"/>
    </row>
    <row r="806" spans="1:33" x14ac:dyDescent="0.35">
      <c r="A806" s="14"/>
      <c r="B806" s="14"/>
      <c r="C806" s="14"/>
      <c r="Z806" s="14"/>
      <c r="AA806" s="14"/>
      <c r="AB806" s="14"/>
      <c r="AC806" s="14"/>
      <c r="AD806" s="14"/>
      <c r="AE806" s="14"/>
      <c r="AF806" s="14"/>
      <c r="AG806" s="14"/>
    </row>
    <row r="807" spans="1:33" x14ac:dyDescent="0.35">
      <c r="A807" s="14"/>
      <c r="B807" s="14"/>
      <c r="C807" s="14"/>
      <c r="Z807" s="14"/>
      <c r="AA807" s="14"/>
      <c r="AB807" s="14"/>
      <c r="AC807" s="14"/>
      <c r="AD807" s="14"/>
      <c r="AE807" s="14"/>
      <c r="AF807" s="14"/>
      <c r="AG807" s="14"/>
    </row>
    <row r="808" spans="1:33" x14ac:dyDescent="0.35">
      <c r="A808" s="14"/>
      <c r="B808" s="14"/>
      <c r="C808" s="14"/>
      <c r="Z808" s="14"/>
      <c r="AA808" s="14"/>
      <c r="AB808" s="14"/>
      <c r="AC808" s="14"/>
      <c r="AD808" s="14"/>
      <c r="AE808" s="14"/>
      <c r="AF808" s="14"/>
      <c r="AG808" s="14"/>
    </row>
    <row r="809" spans="1:33" x14ac:dyDescent="0.35">
      <c r="A809" s="14"/>
      <c r="B809" s="14"/>
      <c r="C809" s="14"/>
      <c r="Z809" s="14"/>
      <c r="AA809" s="14"/>
      <c r="AB809" s="14"/>
      <c r="AC809" s="14"/>
      <c r="AD809" s="14"/>
      <c r="AE809" s="14"/>
      <c r="AF809" s="14"/>
      <c r="AG809" s="14"/>
    </row>
    <row r="810" spans="1:33" x14ac:dyDescent="0.35">
      <c r="A810" s="14"/>
      <c r="B810" s="14"/>
      <c r="C810" s="14"/>
      <c r="Z810" s="14"/>
      <c r="AA810" s="14"/>
      <c r="AB810" s="14"/>
      <c r="AC810" s="14"/>
      <c r="AD810" s="14"/>
      <c r="AE810" s="14"/>
      <c r="AF810" s="14"/>
      <c r="AG810" s="14"/>
    </row>
    <row r="811" spans="1:33" x14ac:dyDescent="0.35">
      <c r="A811" s="14"/>
      <c r="B811" s="14"/>
      <c r="C811" s="14"/>
      <c r="Z811" s="14"/>
      <c r="AA811" s="14"/>
      <c r="AB811" s="14"/>
      <c r="AC811" s="14"/>
      <c r="AD811" s="14"/>
      <c r="AE811" s="14"/>
      <c r="AF811" s="14"/>
      <c r="AG811" s="14"/>
    </row>
    <row r="812" spans="1:33" x14ac:dyDescent="0.35">
      <c r="A812" s="14"/>
      <c r="B812" s="14"/>
      <c r="C812" s="14"/>
      <c r="Z812" s="14"/>
      <c r="AA812" s="14"/>
      <c r="AB812" s="14"/>
      <c r="AC812" s="14"/>
      <c r="AD812" s="14"/>
      <c r="AE812" s="14"/>
      <c r="AF812" s="14"/>
      <c r="AG812" s="14"/>
    </row>
    <row r="813" spans="1:33" x14ac:dyDescent="0.35">
      <c r="A813" s="14"/>
      <c r="B813" s="14"/>
      <c r="C813" s="14"/>
      <c r="Z813" s="14"/>
      <c r="AA813" s="14"/>
      <c r="AB813" s="14"/>
      <c r="AC813" s="14"/>
      <c r="AD813" s="14"/>
      <c r="AE813" s="14"/>
      <c r="AF813" s="14"/>
      <c r="AG813" s="14"/>
    </row>
    <row r="814" spans="1:33" x14ac:dyDescent="0.35">
      <c r="A814" s="14"/>
      <c r="B814" s="14"/>
      <c r="C814" s="14"/>
      <c r="Z814" s="14"/>
      <c r="AA814" s="14"/>
      <c r="AB814" s="14"/>
      <c r="AC814" s="14"/>
      <c r="AD814" s="14"/>
      <c r="AE814" s="14"/>
      <c r="AF814" s="14"/>
      <c r="AG814" s="14"/>
    </row>
    <row r="815" spans="1:33" x14ac:dyDescent="0.35">
      <c r="A815" s="14"/>
      <c r="B815" s="14"/>
      <c r="C815" s="14"/>
      <c r="Z815" s="14"/>
      <c r="AA815" s="14"/>
      <c r="AB815" s="14"/>
      <c r="AC815" s="14"/>
      <c r="AD815" s="14"/>
      <c r="AE815" s="14"/>
      <c r="AF815" s="14"/>
      <c r="AG815" s="14"/>
    </row>
    <row r="816" spans="1:33" x14ac:dyDescent="0.35">
      <c r="A816" s="14"/>
      <c r="B816" s="14"/>
      <c r="C816" s="14"/>
      <c r="Z816" s="14"/>
      <c r="AA816" s="14"/>
      <c r="AB816" s="14"/>
      <c r="AC816" s="14"/>
      <c r="AD816" s="14"/>
      <c r="AE816" s="14"/>
      <c r="AF816" s="14"/>
      <c r="AG816" s="14"/>
    </row>
    <row r="817" spans="1:33" x14ac:dyDescent="0.35">
      <c r="A817" s="14"/>
      <c r="B817" s="14"/>
      <c r="C817" s="14"/>
      <c r="Z817" s="14"/>
      <c r="AA817" s="14"/>
      <c r="AB817" s="14"/>
      <c r="AC817" s="14"/>
      <c r="AD817" s="14"/>
      <c r="AE817" s="14"/>
      <c r="AF817" s="14"/>
      <c r="AG817" s="14"/>
    </row>
    <row r="818" spans="1:33" x14ac:dyDescent="0.35">
      <c r="A818" s="14"/>
      <c r="B818" s="14"/>
      <c r="C818" s="14"/>
      <c r="Z818" s="14"/>
      <c r="AA818" s="14"/>
      <c r="AB818" s="14"/>
      <c r="AC818" s="14"/>
      <c r="AD818" s="14"/>
      <c r="AE818" s="14"/>
      <c r="AF818" s="14"/>
      <c r="AG818" s="14"/>
    </row>
    <row r="819" spans="1:33" x14ac:dyDescent="0.35">
      <c r="A819" s="14"/>
      <c r="B819" s="14"/>
      <c r="C819" s="14"/>
      <c r="Z819" s="14"/>
      <c r="AA819" s="14"/>
      <c r="AB819" s="14"/>
      <c r="AC819" s="14"/>
      <c r="AD819" s="14"/>
      <c r="AE819" s="14"/>
      <c r="AF819" s="14"/>
      <c r="AG819" s="14"/>
    </row>
    <row r="820" spans="1:33" x14ac:dyDescent="0.35">
      <c r="A820" s="14"/>
      <c r="B820" s="14"/>
      <c r="C820" s="14"/>
      <c r="Z820" s="14"/>
      <c r="AA820" s="14"/>
      <c r="AB820" s="14"/>
      <c r="AC820" s="14"/>
      <c r="AD820" s="14"/>
      <c r="AE820" s="14"/>
      <c r="AF820" s="14"/>
      <c r="AG820" s="14"/>
    </row>
    <row r="821" spans="1:33" x14ac:dyDescent="0.35">
      <c r="A821" s="14"/>
      <c r="B821" s="14"/>
      <c r="C821" s="14"/>
      <c r="Z821" s="14"/>
      <c r="AA821" s="14"/>
      <c r="AB821" s="14"/>
      <c r="AC821" s="14"/>
      <c r="AD821" s="14"/>
      <c r="AE821" s="14"/>
      <c r="AF821" s="14"/>
      <c r="AG821" s="14"/>
    </row>
    <row r="822" spans="1:33" x14ac:dyDescent="0.35">
      <c r="A822" s="14"/>
      <c r="B822" s="14"/>
      <c r="C822" s="14"/>
      <c r="Z822" s="14"/>
      <c r="AA822" s="14"/>
      <c r="AB822" s="14"/>
      <c r="AC822" s="14"/>
      <c r="AD822" s="14"/>
      <c r="AE822" s="14"/>
      <c r="AF822" s="14"/>
      <c r="AG822" s="14"/>
    </row>
    <row r="823" spans="1:33" x14ac:dyDescent="0.35">
      <c r="A823" s="14"/>
      <c r="B823" s="14"/>
      <c r="C823" s="14"/>
      <c r="Z823" s="14"/>
      <c r="AA823" s="14"/>
      <c r="AB823" s="14"/>
      <c r="AC823" s="14"/>
      <c r="AD823" s="14"/>
      <c r="AE823" s="14"/>
      <c r="AF823" s="14"/>
      <c r="AG823" s="14"/>
    </row>
    <row r="824" spans="1:33" x14ac:dyDescent="0.35">
      <c r="A824" s="14"/>
      <c r="B824" s="14"/>
      <c r="C824" s="14"/>
      <c r="Z824" s="14"/>
      <c r="AA824" s="14"/>
      <c r="AB824" s="14"/>
      <c r="AC824" s="14"/>
      <c r="AD824" s="14"/>
      <c r="AE824" s="14"/>
      <c r="AF824" s="14"/>
      <c r="AG824" s="14"/>
    </row>
    <row r="825" spans="1:33" x14ac:dyDescent="0.35">
      <c r="A825" s="14"/>
      <c r="B825" s="14"/>
      <c r="C825" s="14"/>
      <c r="Z825" s="14"/>
      <c r="AA825" s="14"/>
      <c r="AB825" s="14"/>
      <c r="AC825" s="14"/>
      <c r="AD825" s="14"/>
      <c r="AE825" s="14"/>
      <c r="AF825" s="14"/>
      <c r="AG825" s="14"/>
    </row>
    <row r="826" spans="1:33" x14ac:dyDescent="0.35">
      <c r="A826" s="14"/>
      <c r="B826" s="14"/>
      <c r="C826" s="14"/>
      <c r="Z826" s="14"/>
      <c r="AA826" s="14"/>
      <c r="AB826" s="14"/>
      <c r="AC826" s="14"/>
      <c r="AD826" s="14"/>
      <c r="AE826" s="14"/>
      <c r="AF826" s="14"/>
      <c r="AG826" s="14"/>
    </row>
    <row r="827" spans="1:33" x14ac:dyDescent="0.35">
      <c r="A827" s="14"/>
      <c r="B827" s="14"/>
      <c r="C827" s="14"/>
      <c r="Z827" s="14"/>
      <c r="AA827" s="14"/>
      <c r="AB827" s="14"/>
      <c r="AC827" s="14"/>
      <c r="AD827" s="14"/>
      <c r="AE827" s="14"/>
      <c r="AF827" s="14"/>
      <c r="AG827" s="14"/>
    </row>
    <row r="828" spans="1:33" x14ac:dyDescent="0.35">
      <c r="A828" s="14"/>
      <c r="B828" s="14"/>
      <c r="C828" s="14"/>
      <c r="Z828" s="14"/>
      <c r="AA828" s="14"/>
      <c r="AB828" s="14"/>
      <c r="AC828" s="14"/>
      <c r="AD828" s="14"/>
      <c r="AE828" s="14"/>
      <c r="AF828" s="14"/>
      <c r="AG828" s="14"/>
    </row>
    <row r="829" spans="1:33" x14ac:dyDescent="0.35">
      <c r="A829" s="14"/>
      <c r="B829" s="14"/>
      <c r="C829" s="14"/>
      <c r="Z829" s="14"/>
      <c r="AA829" s="14"/>
      <c r="AB829" s="14"/>
      <c r="AC829" s="14"/>
      <c r="AD829" s="14"/>
      <c r="AE829" s="14"/>
      <c r="AF829" s="14"/>
      <c r="AG829" s="14"/>
    </row>
    <row r="830" spans="1:33" x14ac:dyDescent="0.35">
      <c r="A830" s="14"/>
      <c r="B830" s="14"/>
      <c r="C830" s="14"/>
      <c r="Z830" s="14"/>
      <c r="AA830" s="14"/>
      <c r="AB830" s="14"/>
      <c r="AC830" s="14"/>
      <c r="AD830" s="14"/>
      <c r="AE830" s="14"/>
      <c r="AF830" s="14"/>
      <c r="AG830" s="14"/>
    </row>
    <row r="831" spans="1:33" x14ac:dyDescent="0.35">
      <c r="A831" s="14"/>
      <c r="B831" s="14"/>
      <c r="C831" s="14"/>
      <c r="Z831" s="14"/>
      <c r="AA831" s="14"/>
      <c r="AB831" s="14"/>
      <c r="AC831" s="14"/>
      <c r="AD831" s="14"/>
      <c r="AE831" s="14"/>
      <c r="AF831" s="14"/>
      <c r="AG831" s="14"/>
    </row>
    <row r="832" spans="1:33" x14ac:dyDescent="0.35">
      <c r="A832" s="14"/>
      <c r="B832" s="14"/>
      <c r="C832" s="14"/>
      <c r="Z832" s="14"/>
      <c r="AA832" s="14"/>
      <c r="AB832" s="14"/>
      <c r="AC832" s="14"/>
      <c r="AD832" s="14"/>
      <c r="AE832" s="14"/>
      <c r="AF832" s="14"/>
      <c r="AG832" s="14"/>
    </row>
    <row r="833" spans="1:33" x14ac:dyDescent="0.35">
      <c r="A833" s="14"/>
      <c r="B833" s="14"/>
      <c r="C833" s="14"/>
      <c r="Z833" s="14"/>
      <c r="AA833" s="14"/>
      <c r="AB833" s="14"/>
      <c r="AC833" s="14"/>
      <c r="AD833" s="14"/>
      <c r="AE833" s="14"/>
      <c r="AF833" s="14"/>
      <c r="AG833" s="14"/>
    </row>
    <row r="834" spans="1:33" x14ac:dyDescent="0.35">
      <c r="A834" s="14"/>
      <c r="B834" s="14"/>
      <c r="C834" s="14"/>
      <c r="Z834" s="14"/>
      <c r="AA834" s="14"/>
      <c r="AB834" s="14"/>
      <c r="AC834" s="14"/>
      <c r="AD834" s="14"/>
      <c r="AE834" s="14"/>
      <c r="AF834" s="14"/>
      <c r="AG834" s="14"/>
    </row>
    <row r="835" spans="1:33" x14ac:dyDescent="0.35">
      <c r="A835" s="14"/>
      <c r="B835" s="14"/>
      <c r="C835" s="14"/>
      <c r="Z835" s="14"/>
      <c r="AA835" s="14"/>
      <c r="AB835" s="14"/>
      <c r="AC835" s="14"/>
      <c r="AD835" s="14"/>
      <c r="AE835" s="14"/>
      <c r="AF835" s="14"/>
      <c r="AG835" s="14"/>
    </row>
    <row r="836" spans="1:33" x14ac:dyDescent="0.35">
      <c r="A836" s="14"/>
      <c r="B836" s="14"/>
      <c r="C836" s="14"/>
      <c r="Z836" s="14"/>
      <c r="AA836" s="14"/>
      <c r="AB836" s="14"/>
      <c r="AC836" s="14"/>
      <c r="AD836" s="14"/>
      <c r="AE836" s="14"/>
      <c r="AF836" s="14"/>
      <c r="AG836" s="14"/>
    </row>
    <row r="837" spans="1:33" x14ac:dyDescent="0.35">
      <c r="A837" s="14"/>
      <c r="B837" s="14"/>
      <c r="C837" s="14"/>
      <c r="Z837" s="14"/>
      <c r="AA837" s="14"/>
      <c r="AB837" s="14"/>
      <c r="AC837" s="14"/>
      <c r="AD837" s="14"/>
      <c r="AE837" s="14"/>
      <c r="AF837" s="14"/>
      <c r="AG837" s="14"/>
    </row>
    <row r="838" spans="1:33" x14ac:dyDescent="0.35">
      <c r="A838" s="14"/>
      <c r="B838" s="14"/>
      <c r="C838" s="14"/>
      <c r="Z838" s="14"/>
      <c r="AA838" s="14"/>
      <c r="AB838" s="14"/>
      <c r="AC838" s="14"/>
      <c r="AD838" s="14"/>
      <c r="AE838" s="14"/>
      <c r="AF838" s="14"/>
      <c r="AG838" s="14"/>
    </row>
    <row r="839" spans="1:33" x14ac:dyDescent="0.35">
      <c r="A839" s="14"/>
      <c r="B839" s="14"/>
      <c r="C839" s="14"/>
      <c r="Z839" s="14"/>
      <c r="AA839" s="14"/>
      <c r="AB839" s="14"/>
      <c r="AC839" s="14"/>
      <c r="AD839" s="14"/>
      <c r="AE839" s="14"/>
      <c r="AF839" s="14"/>
      <c r="AG839" s="14"/>
    </row>
    <row r="840" spans="1:33" x14ac:dyDescent="0.35">
      <c r="A840" s="14"/>
      <c r="B840" s="14"/>
      <c r="C840" s="14"/>
      <c r="Z840" s="14"/>
      <c r="AA840" s="14"/>
      <c r="AB840" s="14"/>
      <c r="AC840" s="14"/>
      <c r="AD840" s="14"/>
      <c r="AE840" s="14"/>
      <c r="AF840" s="14"/>
      <c r="AG840" s="14"/>
    </row>
    <row r="841" spans="1:33" x14ac:dyDescent="0.35">
      <c r="A841" s="14"/>
      <c r="B841" s="14"/>
      <c r="C841" s="14"/>
      <c r="Z841" s="14"/>
      <c r="AA841" s="14"/>
      <c r="AB841" s="14"/>
      <c r="AC841" s="14"/>
      <c r="AD841" s="14"/>
      <c r="AE841" s="14"/>
      <c r="AF841" s="14"/>
      <c r="AG841" s="14"/>
    </row>
    <row r="842" spans="1:33" x14ac:dyDescent="0.35">
      <c r="A842" s="14"/>
      <c r="B842" s="14"/>
      <c r="C842" s="14"/>
      <c r="Z842" s="14"/>
      <c r="AA842" s="14"/>
      <c r="AB842" s="14"/>
      <c r="AC842" s="14"/>
      <c r="AD842" s="14"/>
      <c r="AE842" s="14"/>
      <c r="AF842" s="14"/>
      <c r="AG842" s="14"/>
    </row>
    <row r="843" spans="1:33" x14ac:dyDescent="0.35">
      <c r="A843" s="14"/>
      <c r="B843" s="14"/>
      <c r="C843" s="14"/>
      <c r="Z843" s="14"/>
      <c r="AA843" s="14"/>
      <c r="AB843" s="14"/>
      <c r="AC843" s="14"/>
      <c r="AD843" s="14"/>
      <c r="AE843" s="14"/>
      <c r="AF843" s="14"/>
      <c r="AG843" s="14"/>
    </row>
    <row r="844" spans="1:33" x14ac:dyDescent="0.35">
      <c r="A844" s="14"/>
      <c r="B844" s="14"/>
      <c r="C844" s="14"/>
      <c r="Z844" s="14"/>
      <c r="AA844" s="14"/>
      <c r="AB844" s="14"/>
      <c r="AC844" s="14"/>
      <c r="AD844" s="14"/>
      <c r="AE844" s="14"/>
      <c r="AF844" s="14"/>
      <c r="AG844" s="14"/>
    </row>
    <row r="845" spans="1:33" x14ac:dyDescent="0.35">
      <c r="A845" s="14"/>
      <c r="B845" s="14"/>
      <c r="C845" s="14"/>
      <c r="Z845" s="14"/>
      <c r="AA845" s="14"/>
      <c r="AB845" s="14"/>
      <c r="AC845" s="14"/>
      <c r="AD845" s="14"/>
      <c r="AE845" s="14"/>
      <c r="AF845" s="14"/>
      <c r="AG845" s="14"/>
    </row>
    <row r="846" spans="1:33" x14ac:dyDescent="0.35">
      <c r="A846" s="14"/>
      <c r="B846" s="14"/>
      <c r="C846" s="14"/>
      <c r="Z846" s="14"/>
      <c r="AA846" s="14"/>
      <c r="AB846" s="14"/>
      <c r="AC846" s="14"/>
      <c r="AD846" s="14"/>
      <c r="AE846" s="14"/>
      <c r="AF846" s="14"/>
      <c r="AG846" s="14"/>
    </row>
    <row r="847" spans="1:33" x14ac:dyDescent="0.35">
      <c r="A847" s="14"/>
      <c r="B847" s="14"/>
      <c r="C847" s="14"/>
      <c r="Z847" s="14"/>
      <c r="AA847" s="14"/>
      <c r="AB847" s="14"/>
      <c r="AC847" s="14"/>
      <c r="AD847" s="14"/>
      <c r="AE847" s="14"/>
      <c r="AF847" s="14"/>
      <c r="AG847" s="14"/>
    </row>
    <row r="848" spans="1:33" x14ac:dyDescent="0.35">
      <c r="A848" s="14"/>
      <c r="B848" s="14"/>
      <c r="C848" s="14"/>
      <c r="Z848" s="14"/>
      <c r="AA848" s="14"/>
      <c r="AB848" s="14"/>
      <c r="AC848" s="14"/>
      <c r="AD848" s="14"/>
      <c r="AE848" s="14"/>
      <c r="AF848" s="14"/>
      <c r="AG848" s="14"/>
    </row>
    <row r="849" spans="1:33" x14ac:dyDescent="0.35">
      <c r="A849" s="14"/>
      <c r="B849" s="14"/>
      <c r="C849" s="14"/>
      <c r="Z849" s="14"/>
      <c r="AA849" s="14"/>
      <c r="AB849" s="14"/>
      <c r="AC849" s="14"/>
      <c r="AD849" s="14"/>
      <c r="AE849" s="14"/>
      <c r="AF849" s="14"/>
      <c r="AG849" s="14"/>
    </row>
    <row r="850" spans="1:33" x14ac:dyDescent="0.35">
      <c r="A850" s="14"/>
      <c r="B850" s="14"/>
      <c r="C850" s="14"/>
      <c r="Z850" s="14"/>
      <c r="AA850" s="14"/>
      <c r="AB850" s="14"/>
      <c r="AC850" s="14"/>
      <c r="AD850" s="14"/>
      <c r="AE850" s="14"/>
      <c r="AF850" s="14"/>
      <c r="AG850" s="14"/>
    </row>
    <row r="851" spans="1:33" x14ac:dyDescent="0.35">
      <c r="A851" s="14"/>
      <c r="B851" s="14"/>
      <c r="C851" s="14"/>
      <c r="Z851" s="14"/>
      <c r="AA851" s="14"/>
      <c r="AB851" s="14"/>
      <c r="AC851" s="14"/>
      <c r="AD851" s="14"/>
      <c r="AE851" s="14"/>
      <c r="AF851" s="14"/>
      <c r="AG851" s="14"/>
    </row>
    <row r="852" spans="1:33" x14ac:dyDescent="0.35">
      <c r="A852" s="14"/>
      <c r="B852" s="14"/>
      <c r="C852" s="14"/>
      <c r="Z852" s="14"/>
      <c r="AA852" s="14"/>
      <c r="AB852" s="14"/>
      <c r="AC852" s="14"/>
      <c r="AD852" s="14"/>
      <c r="AE852" s="14"/>
      <c r="AF852" s="14"/>
      <c r="AG852" s="14"/>
    </row>
    <row r="853" spans="1:33" x14ac:dyDescent="0.35">
      <c r="A853" s="14"/>
      <c r="B853" s="14"/>
      <c r="C853" s="14"/>
      <c r="Z853" s="14"/>
      <c r="AA853" s="14"/>
      <c r="AB853" s="14"/>
      <c r="AC853" s="14"/>
      <c r="AD853" s="14"/>
      <c r="AE853" s="14"/>
      <c r="AF853" s="14"/>
      <c r="AG853" s="14"/>
    </row>
    <row r="854" spans="1:33" x14ac:dyDescent="0.35">
      <c r="A854" s="14"/>
      <c r="B854" s="14"/>
      <c r="C854" s="14"/>
      <c r="Z854" s="14"/>
      <c r="AA854" s="14"/>
      <c r="AB854" s="14"/>
      <c r="AC854" s="14"/>
      <c r="AD854" s="14"/>
      <c r="AE854" s="14"/>
      <c r="AF854" s="14"/>
      <c r="AG854" s="14"/>
    </row>
    <row r="855" spans="1:33" x14ac:dyDescent="0.35">
      <c r="A855" s="14"/>
      <c r="B855" s="14"/>
      <c r="C855" s="14"/>
      <c r="Z855" s="14"/>
      <c r="AA855" s="14"/>
      <c r="AB855" s="14"/>
      <c r="AC855" s="14"/>
      <c r="AD855" s="14"/>
      <c r="AE855" s="14"/>
      <c r="AF855" s="14"/>
      <c r="AG855" s="14"/>
    </row>
    <row r="856" spans="1:33" x14ac:dyDescent="0.35">
      <c r="A856" s="14"/>
      <c r="B856" s="14"/>
      <c r="C856" s="14"/>
      <c r="Z856" s="14"/>
      <c r="AA856" s="14"/>
      <c r="AB856" s="14"/>
      <c r="AC856" s="14"/>
      <c r="AD856" s="14"/>
      <c r="AE856" s="14"/>
      <c r="AF856" s="14"/>
      <c r="AG856" s="14"/>
    </row>
    <row r="857" spans="1:33" x14ac:dyDescent="0.35">
      <c r="A857" s="14"/>
      <c r="B857" s="14"/>
      <c r="C857" s="14"/>
      <c r="Z857" s="14"/>
      <c r="AA857" s="14"/>
      <c r="AB857" s="14"/>
      <c r="AC857" s="14"/>
      <c r="AD857" s="14"/>
      <c r="AE857" s="14"/>
      <c r="AF857" s="14"/>
      <c r="AG857" s="14"/>
    </row>
    <row r="858" spans="1:33" x14ac:dyDescent="0.35">
      <c r="A858" s="14"/>
      <c r="B858" s="14"/>
      <c r="C858" s="14"/>
      <c r="Z858" s="14"/>
      <c r="AA858" s="14"/>
      <c r="AB858" s="14"/>
      <c r="AC858" s="14"/>
      <c r="AD858" s="14"/>
      <c r="AE858" s="14"/>
      <c r="AF858" s="14"/>
      <c r="AG858" s="14"/>
    </row>
    <row r="859" spans="1:33" x14ac:dyDescent="0.35">
      <c r="A859" s="14"/>
      <c r="B859" s="14"/>
      <c r="C859" s="14"/>
      <c r="Z859" s="14"/>
      <c r="AA859" s="14"/>
      <c r="AB859" s="14"/>
      <c r="AC859" s="14"/>
      <c r="AD859" s="14"/>
      <c r="AE859" s="14"/>
      <c r="AF859" s="14"/>
      <c r="AG859" s="14"/>
    </row>
    <row r="860" spans="1:33" x14ac:dyDescent="0.35">
      <c r="A860" s="14"/>
      <c r="B860" s="14"/>
      <c r="C860" s="14"/>
      <c r="Z860" s="14"/>
      <c r="AA860" s="14"/>
      <c r="AB860" s="14"/>
      <c r="AC860" s="14"/>
      <c r="AD860" s="14"/>
      <c r="AE860" s="14"/>
      <c r="AF860" s="14"/>
      <c r="AG860" s="14"/>
    </row>
    <row r="861" spans="1:33" x14ac:dyDescent="0.35">
      <c r="A861" s="14"/>
      <c r="B861" s="14"/>
      <c r="C861" s="14"/>
      <c r="Z861" s="14"/>
      <c r="AA861" s="14"/>
      <c r="AB861" s="14"/>
      <c r="AC861" s="14"/>
      <c r="AD861" s="14"/>
      <c r="AE861" s="14"/>
      <c r="AF861" s="14"/>
      <c r="AG861" s="14"/>
    </row>
    <row r="862" spans="1:33" x14ac:dyDescent="0.35">
      <c r="A862" s="14"/>
      <c r="B862" s="14"/>
      <c r="C862" s="14"/>
      <c r="Z862" s="14"/>
      <c r="AA862" s="14"/>
      <c r="AB862" s="14"/>
      <c r="AC862" s="14"/>
      <c r="AD862" s="14"/>
      <c r="AE862" s="14"/>
      <c r="AF862" s="14"/>
      <c r="AG862" s="14"/>
    </row>
    <row r="863" spans="1:33" x14ac:dyDescent="0.35">
      <c r="A863" s="14"/>
      <c r="B863" s="14"/>
      <c r="C863" s="14"/>
      <c r="Z863" s="14"/>
      <c r="AA863" s="14"/>
      <c r="AB863" s="14"/>
      <c r="AC863" s="14"/>
      <c r="AD863" s="14"/>
      <c r="AE863" s="14"/>
      <c r="AF863" s="14"/>
      <c r="AG863" s="14"/>
    </row>
    <row r="864" spans="1:33" x14ac:dyDescent="0.35">
      <c r="A864" s="14"/>
      <c r="B864" s="14"/>
      <c r="C864" s="14"/>
      <c r="Z864" s="14"/>
      <c r="AA864" s="14"/>
      <c r="AB864" s="14"/>
      <c r="AC864" s="14"/>
      <c r="AD864" s="14"/>
      <c r="AE864" s="14"/>
      <c r="AF864" s="14"/>
      <c r="AG864" s="14"/>
    </row>
    <row r="865" spans="1:33" x14ac:dyDescent="0.35">
      <c r="A865" s="14"/>
      <c r="B865" s="14"/>
      <c r="C865" s="14"/>
      <c r="Z865" s="14"/>
      <c r="AA865" s="14"/>
      <c r="AB865" s="14"/>
      <c r="AC865" s="14"/>
      <c r="AD865" s="14"/>
      <c r="AE865" s="14"/>
      <c r="AF865" s="14"/>
      <c r="AG865" s="14"/>
    </row>
    <row r="866" spans="1:33" x14ac:dyDescent="0.35">
      <c r="A866" s="14"/>
      <c r="B866" s="14"/>
      <c r="C866" s="14"/>
      <c r="Z866" s="14"/>
      <c r="AA866" s="14"/>
      <c r="AB866" s="14"/>
      <c r="AC866" s="14"/>
      <c r="AD866" s="14"/>
      <c r="AE866" s="14"/>
      <c r="AF866" s="14"/>
      <c r="AG866" s="14"/>
    </row>
    <row r="867" spans="1:33" x14ac:dyDescent="0.35">
      <c r="A867" s="14"/>
      <c r="B867" s="14"/>
      <c r="C867" s="14"/>
      <c r="Z867" s="14"/>
      <c r="AA867" s="14"/>
      <c r="AB867" s="14"/>
      <c r="AC867" s="14"/>
      <c r="AD867" s="14"/>
      <c r="AE867" s="14"/>
      <c r="AF867" s="14"/>
      <c r="AG867" s="14"/>
    </row>
    <row r="868" spans="1:33" x14ac:dyDescent="0.35">
      <c r="A868" s="14"/>
      <c r="B868" s="14"/>
      <c r="C868" s="14"/>
      <c r="Z868" s="14"/>
      <c r="AA868" s="14"/>
      <c r="AB868" s="14"/>
      <c r="AC868" s="14"/>
      <c r="AD868" s="14"/>
      <c r="AE868" s="14"/>
      <c r="AF868" s="14"/>
      <c r="AG868" s="14"/>
    </row>
    <row r="869" spans="1:33" x14ac:dyDescent="0.35">
      <c r="A869" s="14"/>
      <c r="B869" s="14"/>
      <c r="C869" s="14"/>
      <c r="Z869" s="14"/>
      <c r="AA869" s="14"/>
      <c r="AB869" s="14"/>
      <c r="AC869" s="14"/>
      <c r="AD869" s="14"/>
      <c r="AE869" s="14"/>
      <c r="AF869" s="14"/>
      <c r="AG869" s="14"/>
    </row>
    <row r="870" spans="1:33" x14ac:dyDescent="0.35">
      <c r="A870" s="14"/>
      <c r="B870" s="14"/>
      <c r="C870" s="14"/>
      <c r="Z870" s="14"/>
      <c r="AA870" s="14"/>
      <c r="AB870" s="14"/>
      <c r="AC870" s="14"/>
      <c r="AD870" s="14"/>
      <c r="AE870" s="14"/>
      <c r="AF870" s="14"/>
      <c r="AG870" s="14"/>
    </row>
    <row r="871" spans="1:33" x14ac:dyDescent="0.35">
      <c r="A871" s="14"/>
      <c r="B871" s="14"/>
      <c r="C871" s="14"/>
      <c r="Z871" s="14"/>
      <c r="AA871" s="14"/>
      <c r="AB871" s="14"/>
      <c r="AC871" s="14"/>
      <c r="AD871" s="14"/>
      <c r="AE871" s="14"/>
      <c r="AF871" s="14"/>
      <c r="AG871" s="14"/>
    </row>
    <row r="872" spans="1:33" x14ac:dyDescent="0.35">
      <c r="A872" s="14"/>
      <c r="B872" s="14"/>
      <c r="C872" s="14"/>
      <c r="Z872" s="14"/>
      <c r="AA872" s="14"/>
      <c r="AB872" s="14"/>
      <c r="AC872" s="14"/>
      <c r="AD872" s="14"/>
      <c r="AE872" s="14"/>
      <c r="AF872" s="14"/>
      <c r="AG872" s="14"/>
    </row>
    <row r="873" spans="1:33" x14ac:dyDescent="0.35">
      <c r="A873" s="14"/>
      <c r="B873" s="14"/>
      <c r="C873" s="14"/>
      <c r="Z873" s="14"/>
      <c r="AA873" s="14"/>
      <c r="AB873" s="14"/>
      <c r="AC873" s="14"/>
      <c r="AD873" s="14"/>
      <c r="AE873" s="14"/>
      <c r="AF873" s="14"/>
      <c r="AG873" s="14"/>
    </row>
    <row r="874" spans="1:33" x14ac:dyDescent="0.35">
      <c r="A874" s="14"/>
      <c r="B874" s="14"/>
      <c r="C874" s="14"/>
      <c r="Z874" s="14"/>
      <c r="AA874" s="14"/>
      <c r="AB874" s="14"/>
      <c r="AC874" s="14"/>
      <c r="AD874" s="14"/>
      <c r="AE874" s="14"/>
      <c r="AF874" s="14"/>
      <c r="AG874" s="14"/>
    </row>
    <row r="875" spans="1:33" x14ac:dyDescent="0.35">
      <c r="A875" s="14"/>
      <c r="B875" s="14"/>
      <c r="C875" s="14"/>
      <c r="Z875" s="14"/>
      <c r="AA875" s="14"/>
      <c r="AB875" s="14"/>
      <c r="AC875" s="14"/>
      <c r="AD875" s="14"/>
      <c r="AE875" s="14"/>
      <c r="AF875" s="14"/>
      <c r="AG875" s="14"/>
    </row>
    <row r="876" spans="1:33" x14ac:dyDescent="0.35">
      <c r="A876" s="14"/>
      <c r="B876" s="14"/>
      <c r="C876" s="14"/>
      <c r="Z876" s="14"/>
      <c r="AA876" s="14"/>
      <c r="AB876" s="14"/>
      <c r="AC876" s="14"/>
      <c r="AD876" s="14"/>
      <c r="AE876" s="14"/>
      <c r="AF876" s="14"/>
      <c r="AG876" s="14"/>
    </row>
    <row r="877" spans="1:33" x14ac:dyDescent="0.35">
      <c r="A877" s="14"/>
      <c r="B877" s="14"/>
      <c r="C877" s="14"/>
      <c r="Z877" s="14"/>
      <c r="AA877" s="14"/>
      <c r="AB877" s="14"/>
      <c r="AC877" s="14"/>
      <c r="AD877" s="14"/>
      <c r="AE877" s="14"/>
      <c r="AF877" s="14"/>
      <c r="AG877" s="14"/>
    </row>
    <row r="878" spans="1:33" x14ac:dyDescent="0.35">
      <c r="A878" s="14"/>
      <c r="B878" s="14"/>
      <c r="C878" s="14"/>
      <c r="Z878" s="14"/>
      <c r="AA878" s="14"/>
      <c r="AB878" s="14"/>
      <c r="AC878" s="14"/>
      <c r="AD878" s="14"/>
      <c r="AE878" s="14"/>
      <c r="AF878" s="14"/>
      <c r="AG878" s="14"/>
    </row>
    <row r="879" spans="1:33" x14ac:dyDescent="0.35">
      <c r="A879" s="14"/>
      <c r="B879" s="14"/>
      <c r="C879" s="14"/>
      <c r="Z879" s="14"/>
      <c r="AA879" s="14"/>
      <c r="AB879" s="14"/>
      <c r="AC879" s="14"/>
      <c r="AD879" s="14"/>
      <c r="AE879" s="14"/>
      <c r="AF879" s="14"/>
      <c r="AG879" s="14"/>
    </row>
    <row r="880" spans="1:33" x14ac:dyDescent="0.35">
      <c r="A880" s="14"/>
      <c r="B880" s="14"/>
      <c r="C880" s="14"/>
      <c r="Z880" s="14"/>
      <c r="AA880" s="14"/>
      <c r="AB880" s="14"/>
      <c r="AC880" s="14"/>
      <c r="AD880" s="14"/>
      <c r="AE880" s="14"/>
      <c r="AF880" s="14"/>
      <c r="AG880" s="14"/>
    </row>
    <row r="881" spans="1:33" x14ac:dyDescent="0.35">
      <c r="A881" s="14"/>
      <c r="B881" s="14"/>
      <c r="C881" s="14"/>
      <c r="Z881" s="14"/>
      <c r="AA881" s="14"/>
      <c r="AB881" s="14"/>
      <c r="AC881" s="14"/>
      <c r="AD881" s="14"/>
      <c r="AE881" s="14"/>
      <c r="AF881" s="14"/>
      <c r="AG881" s="14"/>
    </row>
    <row r="882" spans="1:33" x14ac:dyDescent="0.35">
      <c r="A882" s="14"/>
      <c r="B882" s="14"/>
      <c r="C882" s="14"/>
      <c r="Z882" s="14"/>
      <c r="AA882" s="14"/>
      <c r="AB882" s="14"/>
      <c r="AC882" s="14"/>
      <c r="AD882" s="14"/>
      <c r="AE882" s="14"/>
      <c r="AF882" s="14"/>
      <c r="AG882" s="14"/>
    </row>
    <row r="883" spans="1:33" x14ac:dyDescent="0.35">
      <c r="A883" s="14"/>
      <c r="B883" s="14"/>
      <c r="C883" s="14"/>
      <c r="Z883" s="14"/>
      <c r="AA883" s="14"/>
      <c r="AB883" s="14"/>
      <c r="AC883" s="14"/>
      <c r="AD883" s="14"/>
      <c r="AE883" s="14"/>
      <c r="AF883" s="14"/>
      <c r="AG883" s="14"/>
    </row>
    <row r="884" spans="1:33" x14ac:dyDescent="0.35">
      <c r="A884" s="14"/>
      <c r="B884" s="14"/>
      <c r="C884" s="14"/>
      <c r="Z884" s="14"/>
      <c r="AA884" s="14"/>
      <c r="AB884" s="14"/>
      <c r="AC884" s="14"/>
      <c r="AD884" s="14"/>
      <c r="AE884" s="14"/>
      <c r="AF884" s="14"/>
      <c r="AG884" s="14"/>
    </row>
    <row r="885" spans="1:33" x14ac:dyDescent="0.35">
      <c r="A885" s="14"/>
      <c r="B885" s="14"/>
      <c r="C885" s="14"/>
      <c r="Z885" s="14"/>
      <c r="AA885" s="14"/>
      <c r="AB885" s="14"/>
      <c r="AC885" s="14"/>
      <c r="AD885" s="14"/>
      <c r="AE885" s="14"/>
      <c r="AF885" s="14"/>
      <c r="AG885" s="14"/>
    </row>
    <row r="886" spans="1:33" x14ac:dyDescent="0.35">
      <c r="A886" s="14"/>
      <c r="B886" s="14"/>
      <c r="C886" s="14"/>
      <c r="Z886" s="14"/>
      <c r="AA886" s="14"/>
      <c r="AB886" s="14"/>
      <c r="AC886" s="14"/>
      <c r="AD886" s="14"/>
      <c r="AE886" s="14"/>
      <c r="AF886" s="14"/>
      <c r="AG886" s="14"/>
    </row>
    <row r="887" spans="1:33" x14ac:dyDescent="0.35">
      <c r="A887" s="14"/>
      <c r="B887" s="14"/>
      <c r="C887" s="14"/>
      <c r="Z887" s="14"/>
      <c r="AA887" s="14"/>
      <c r="AB887" s="14"/>
      <c r="AC887" s="14"/>
      <c r="AD887" s="14"/>
      <c r="AE887" s="14"/>
      <c r="AF887" s="14"/>
      <c r="AG887" s="14"/>
    </row>
    <row r="888" spans="1:33" x14ac:dyDescent="0.35">
      <c r="A888" s="14"/>
      <c r="B888" s="14"/>
      <c r="C888" s="14"/>
      <c r="Z888" s="14"/>
      <c r="AA888" s="14"/>
      <c r="AB888" s="14"/>
      <c r="AC888" s="14"/>
      <c r="AD888" s="14"/>
      <c r="AE888" s="14"/>
      <c r="AF888" s="14"/>
      <c r="AG888" s="14"/>
    </row>
    <row r="889" spans="1:33" x14ac:dyDescent="0.35">
      <c r="A889" s="14"/>
      <c r="B889" s="14"/>
      <c r="C889" s="14"/>
      <c r="Z889" s="14"/>
      <c r="AA889" s="14"/>
      <c r="AB889" s="14"/>
      <c r="AC889" s="14"/>
      <c r="AD889" s="14"/>
      <c r="AE889" s="14"/>
      <c r="AF889" s="14"/>
      <c r="AG889" s="14"/>
    </row>
    <row r="890" spans="1:33" x14ac:dyDescent="0.35">
      <c r="A890" s="14"/>
      <c r="B890" s="14"/>
      <c r="C890" s="14"/>
      <c r="Z890" s="14"/>
      <c r="AA890" s="14"/>
      <c r="AB890" s="14"/>
      <c r="AC890" s="14"/>
      <c r="AD890" s="14"/>
      <c r="AE890" s="14"/>
      <c r="AF890" s="14"/>
      <c r="AG890" s="14"/>
    </row>
    <row r="891" spans="1:33" x14ac:dyDescent="0.35">
      <c r="A891" s="14"/>
      <c r="B891" s="14"/>
      <c r="C891" s="14"/>
      <c r="Z891" s="14"/>
      <c r="AA891" s="14"/>
      <c r="AB891" s="14"/>
      <c r="AC891" s="14"/>
      <c r="AD891" s="14"/>
      <c r="AE891" s="14"/>
      <c r="AF891" s="14"/>
      <c r="AG891" s="14"/>
    </row>
    <row r="892" spans="1:33" x14ac:dyDescent="0.35">
      <c r="A892" s="14"/>
      <c r="B892" s="14"/>
      <c r="C892" s="14"/>
      <c r="Z892" s="14"/>
      <c r="AA892" s="14"/>
      <c r="AB892" s="14"/>
      <c r="AC892" s="14"/>
      <c r="AD892" s="14"/>
      <c r="AE892" s="14"/>
      <c r="AF892" s="14"/>
      <c r="AG892" s="14"/>
    </row>
    <row r="893" spans="1:33" x14ac:dyDescent="0.35">
      <c r="A893" s="14"/>
      <c r="B893" s="14"/>
      <c r="C893" s="14"/>
      <c r="Z893" s="14"/>
      <c r="AA893" s="14"/>
      <c r="AB893" s="14"/>
      <c r="AC893" s="14"/>
      <c r="AD893" s="14"/>
      <c r="AE893" s="14"/>
      <c r="AF893" s="14"/>
      <c r="AG893" s="14"/>
    </row>
    <row r="894" spans="1:33" x14ac:dyDescent="0.35">
      <c r="A894" s="14"/>
      <c r="B894" s="14"/>
      <c r="C894" s="14"/>
      <c r="Z894" s="14"/>
      <c r="AA894" s="14"/>
      <c r="AB894" s="14"/>
      <c r="AC894" s="14"/>
      <c r="AD894" s="14"/>
      <c r="AE894" s="14"/>
      <c r="AF894" s="14"/>
      <c r="AG894" s="14"/>
    </row>
    <row r="895" spans="1:33" x14ac:dyDescent="0.35">
      <c r="A895" s="14"/>
      <c r="B895" s="14"/>
      <c r="C895" s="14"/>
      <c r="Z895" s="14"/>
      <c r="AA895" s="14"/>
      <c r="AB895" s="14"/>
      <c r="AC895" s="14"/>
      <c r="AD895" s="14"/>
      <c r="AE895" s="14"/>
      <c r="AF895" s="14"/>
      <c r="AG895" s="14"/>
    </row>
    <row r="896" spans="1:33" x14ac:dyDescent="0.35">
      <c r="A896" s="14"/>
      <c r="B896" s="14"/>
      <c r="C896" s="14"/>
      <c r="Z896" s="14"/>
      <c r="AA896" s="14"/>
      <c r="AB896" s="14"/>
      <c r="AC896" s="14"/>
      <c r="AD896" s="14"/>
      <c r="AE896" s="14"/>
      <c r="AF896" s="14"/>
      <c r="AG896" s="14"/>
    </row>
    <row r="897" spans="1:33" x14ac:dyDescent="0.35">
      <c r="A897" s="14"/>
      <c r="B897" s="14"/>
      <c r="C897" s="14"/>
      <c r="Z897" s="14"/>
      <c r="AA897" s="14"/>
      <c r="AB897" s="14"/>
      <c r="AC897" s="14"/>
      <c r="AD897" s="14"/>
      <c r="AE897" s="14"/>
      <c r="AF897" s="14"/>
      <c r="AG897" s="14"/>
    </row>
    <row r="898" spans="1:33" x14ac:dyDescent="0.35">
      <c r="A898" s="14"/>
      <c r="B898" s="14"/>
      <c r="C898" s="14"/>
      <c r="Z898" s="14"/>
      <c r="AA898" s="14"/>
      <c r="AB898" s="14"/>
      <c r="AC898" s="14"/>
      <c r="AD898" s="14"/>
      <c r="AE898" s="14"/>
      <c r="AF898" s="14"/>
      <c r="AG898" s="14"/>
    </row>
    <row r="899" spans="1:33" x14ac:dyDescent="0.35">
      <c r="A899" s="14"/>
      <c r="B899" s="14"/>
      <c r="C899" s="14"/>
      <c r="Z899" s="14"/>
      <c r="AA899" s="14"/>
      <c r="AB899" s="14"/>
      <c r="AC899" s="14"/>
      <c r="AD899" s="14"/>
      <c r="AE899" s="14"/>
      <c r="AF899" s="14"/>
      <c r="AG899" s="14"/>
    </row>
    <row r="900" spans="1:33" x14ac:dyDescent="0.35">
      <c r="A900" s="14"/>
      <c r="B900" s="14"/>
      <c r="C900" s="14"/>
      <c r="Z900" s="14"/>
      <c r="AA900" s="14"/>
      <c r="AB900" s="14"/>
      <c r="AC900" s="14"/>
      <c r="AD900" s="14"/>
      <c r="AE900" s="14"/>
      <c r="AF900" s="14"/>
      <c r="AG900" s="14"/>
    </row>
    <row r="901" spans="1:33" x14ac:dyDescent="0.35">
      <c r="A901" s="14"/>
      <c r="B901" s="14"/>
      <c r="C901" s="14"/>
      <c r="Z901" s="14"/>
      <c r="AA901" s="14"/>
      <c r="AB901" s="14"/>
      <c r="AC901" s="14"/>
      <c r="AD901" s="14"/>
      <c r="AE901" s="14"/>
      <c r="AF901" s="14"/>
      <c r="AG901" s="14"/>
    </row>
    <row r="902" spans="1:33" x14ac:dyDescent="0.35">
      <c r="A902" s="14"/>
      <c r="B902" s="14"/>
      <c r="C902" s="14"/>
      <c r="Z902" s="14"/>
      <c r="AA902" s="14"/>
      <c r="AB902" s="14"/>
      <c r="AC902" s="14"/>
      <c r="AD902" s="14"/>
      <c r="AE902" s="14"/>
      <c r="AF902" s="14"/>
      <c r="AG902" s="14"/>
    </row>
    <row r="903" spans="1:33" x14ac:dyDescent="0.35">
      <c r="A903" s="14"/>
      <c r="B903" s="14"/>
      <c r="C903" s="14"/>
      <c r="Z903" s="14"/>
      <c r="AA903" s="14"/>
      <c r="AB903" s="14"/>
      <c r="AC903" s="14"/>
      <c r="AD903" s="14"/>
      <c r="AE903" s="14"/>
      <c r="AF903" s="14"/>
      <c r="AG903" s="14"/>
    </row>
    <row r="904" spans="1:33" x14ac:dyDescent="0.35">
      <c r="A904" s="14"/>
      <c r="B904" s="14"/>
      <c r="C904" s="14"/>
      <c r="Z904" s="14"/>
      <c r="AA904" s="14"/>
      <c r="AB904" s="14"/>
      <c r="AC904" s="14"/>
      <c r="AD904" s="14"/>
      <c r="AE904" s="14"/>
      <c r="AF904" s="14"/>
      <c r="AG904" s="14"/>
    </row>
    <row r="905" spans="1:33" x14ac:dyDescent="0.35">
      <c r="A905" s="14"/>
      <c r="B905" s="14"/>
      <c r="C905" s="14"/>
      <c r="Z905" s="14"/>
      <c r="AA905" s="14"/>
      <c r="AB905" s="14"/>
      <c r="AC905" s="14"/>
      <c r="AD905" s="14"/>
      <c r="AE905" s="14"/>
      <c r="AF905" s="14"/>
      <c r="AG905" s="14"/>
    </row>
    <row r="906" spans="1:33" x14ac:dyDescent="0.35">
      <c r="A906" s="14"/>
      <c r="B906" s="14"/>
      <c r="C906" s="14"/>
      <c r="Z906" s="14"/>
      <c r="AA906" s="14"/>
      <c r="AB906" s="14"/>
      <c r="AC906" s="14"/>
      <c r="AD906" s="14"/>
      <c r="AE906" s="14"/>
      <c r="AF906" s="14"/>
      <c r="AG906" s="14"/>
    </row>
    <row r="907" spans="1:33" x14ac:dyDescent="0.35">
      <c r="A907" s="14"/>
      <c r="B907" s="14"/>
      <c r="C907" s="14"/>
      <c r="Z907" s="14"/>
      <c r="AA907" s="14"/>
      <c r="AB907" s="14"/>
      <c r="AC907" s="14"/>
      <c r="AD907" s="14"/>
      <c r="AE907" s="14"/>
      <c r="AF907" s="14"/>
      <c r="AG907" s="14"/>
    </row>
    <row r="908" spans="1:33" x14ac:dyDescent="0.35">
      <c r="A908" s="14"/>
      <c r="B908" s="14"/>
      <c r="C908" s="14"/>
      <c r="Z908" s="14"/>
      <c r="AA908" s="14"/>
      <c r="AB908" s="14"/>
      <c r="AC908" s="14"/>
      <c r="AD908" s="14"/>
      <c r="AE908" s="14"/>
      <c r="AF908" s="14"/>
      <c r="AG908" s="14"/>
    </row>
    <row r="909" spans="1:33" x14ac:dyDescent="0.35">
      <c r="A909" s="14"/>
      <c r="B909" s="14"/>
      <c r="C909" s="14"/>
      <c r="Z909" s="14"/>
      <c r="AA909" s="14"/>
      <c r="AB909" s="14"/>
      <c r="AC909" s="14"/>
      <c r="AD909" s="14"/>
      <c r="AE909" s="14"/>
      <c r="AF909" s="14"/>
      <c r="AG909" s="14"/>
    </row>
    <row r="910" spans="1:33" x14ac:dyDescent="0.35">
      <c r="A910" s="14"/>
      <c r="B910" s="14"/>
      <c r="C910" s="14"/>
      <c r="Z910" s="14"/>
      <c r="AA910" s="14"/>
      <c r="AB910" s="14"/>
      <c r="AC910" s="14"/>
      <c r="AD910" s="14"/>
      <c r="AE910" s="14"/>
      <c r="AF910" s="14"/>
      <c r="AG910" s="14"/>
    </row>
    <row r="911" spans="1:33" x14ac:dyDescent="0.35">
      <c r="A911" s="14"/>
      <c r="B911" s="14"/>
      <c r="C911" s="14"/>
      <c r="Z911" s="14"/>
      <c r="AA911" s="14"/>
      <c r="AB911" s="14"/>
      <c r="AC911" s="14"/>
      <c r="AD911" s="14"/>
      <c r="AE911" s="14"/>
      <c r="AF911" s="14"/>
      <c r="AG911" s="14"/>
    </row>
    <row r="912" spans="1:33" x14ac:dyDescent="0.35">
      <c r="A912" s="14"/>
      <c r="B912" s="14"/>
      <c r="C912" s="14"/>
      <c r="Z912" s="14"/>
      <c r="AA912" s="14"/>
      <c r="AB912" s="14"/>
      <c r="AC912" s="14"/>
      <c r="AD912" s="14"/>
      <c r="AE912" s="14"/>
      <c r="AF912" s="14"/>
      <c r="AG912" s="14"/>
    </row>
    <row r="913" spans="1:33" x14ac:dyDescent="0.35">
      <c r="A913" s="14"/>
      <c r="B913" s="14"/>
      <c r="C913" s="14"/>
      <c r="Z913" s="14"/>
      <c r="AA913" s="14"/>
      <c r="AB913" s="14"/>
      <c r="AC913" s="14"/>
      <c r="AD913" s="14"/>
      <c r="AE913" s="14"/>
      <c r="AF913" s="14"/>
      <c r="AG913" s="14"/>
    </row>
    <row r="914" spans="1:33" x14ac:dyDescent="0.35">
      <c r="A914" s="14"/>
      <c r="B914" s="14"/>
      <c r="C914" s="14"/>
      <c r="Z914" s="14"/>
      <c r="AA914" s="14"/>
      <c r="AB914" s="14"/>
      <c r="AC914" s="14"/>
      <c r="AD914" s="14"/>
      <c r="AE914" s="14"/>
      <c r="AF914" s="14"/>
      <c r="AG914" s="14"/>
    </row>
    <row r="915" spans="1:33" x14ac:dyDescent="0.35">
      <c r="A915" s="14"/>
      <c r="B915" s="14"/>
      <c r="C915" s="14"/>
      <c r="Z915" s="14"/>
      <c r="AA915" s="14"/>
      <c r="AB915" s="14"/>
      <c r="AC915" s="14"/>
      <c r="AD915" s="14"/>
      <c r="AE915" s="14"/>
      <c r="AF915" s="14"/>
      <c r="AG915" s="14"/>
    </row>
    <row r="916" spans="1:33" x14ac:dyDescent="0.35">
      <c r="A916" s="14"/>
      <c r="B916" s="14"/>
      <c r="C916" s="14"/>
      <c r="Z916" s="14"/>
      <c r="AA916" s="14"/>
      <c r="AB916" s="14"/>
      <c r="AC916" s="14"/>
      <c r="AD916" s="14"/>
      <c r="AE916" s="14"/>
      <c r="AF916" s="14"/>
      <c r="AG916" s="14"/>
    </row>
    <row r="917" spans="1:33" x14ac:dyDescent="0.35">
      <c r="A917" s="14"/>
      <c r="B917" s="14"/>
      <c r="C917" s="14"/>
      <c r="Z917" s="14"/>
      <c r="AA917" s="14"/>
      <c r="AB917" s="14"/>
      <c r="AC917" s="14"/>
      <c r="AD917" s="14"/>
      <c r="AE917" s="14"/>
      <c r="AF917" s="14"/>
      <c r="AG917" s="14"/>
    </row>
    <row r="918" spans="1:33" x14ac:dyDescent="0.35">
      <c r="A918" s="14"/>
      <c r="B918" s="14"/>
      <c r="C918" s="14"/>
      <c r="Z918" s="14"/>
      <c r="AA918" s="14"/>
      <c r="AB918" s="14"/>
      <c r="AC918" s="14"/>
      <c r="AD918" s="14"/>
      <c r="AE918" s="14"/>
      <c r="AF918" s="14"/>
      <c r="AG918" s="14"/>
    </row>
    <row r="919" spans="1:33" x14ac:dyDescent="0.35">
      <c r="A919" s="14"/>
      <c r="B919" s="14"/>
      <c r="C919" s="14"/>
      <c r="Z919" s="14"/>
      <c r="AA919" s="14"/>
      <c r="AB919" s="14"/>
      <c r="AC919" s="14"/>
      <c r="AD919" s="14"/>
      <c r="AE919" s="14"/>
      <c r="AF919" s="14"/>
      <c r="AG919" s="14"/>
    </row>
    <row r="920" spans="1:33" x14ac:dyDescent="0.35">
      <c r="A920" s="14"/>
      <c r="B920" s="14"/>
      <c r="C920" s="14"/>
      <c r="Z920" s="14"/>
      <c r="AA920" s="14"/>
      <c r="AB920" s="14"/>
      <c r="AC920" s="14"/>
      <c r="AD920" s="14"/>
      <c r="AE920" s="14"/>
      <c r="AF920" s="14"/>
      <c r="AG920" s="14"/>
    </row>
    <row r="921" spans="1:33" x14ac:dyDescent="0.35">
      <c r="A921" s="14"/>
      <c r="B921" s="14"/>
      <c r="C921" s="14"/>
      <c r="Z921" s="14"/>
      <c r="AA921" s="14"/>
      <c r="AB921" s="14"/>
      <c r="AC921" s="14"/>
      <c r="AD921" s="14"/>
      <c r="AE921" s="14"/>
      <c r="AF921" s="14"/>
      <c r="AG921" s="14"/>
    </row>
    <row r="922" spans="1:33" x14ac:dyDescent="0.35">
      <c r="A922" s="14"/>
      <c r="B922" s="14"/>
      <c r="C922" s="14"/>
      <c r="Z922" s="14"/>
      <c r="AA922" s="14"/>
      <c r="AB922" s="14"/>
      <c r="AC922" s="14"/>
      <c r="AD922" s="14"/>
      <c r="AE922" s="14"/>
      <c r="AF922" s="14"/>
      <c r="AG922" s="14"/>
    </row>
    <row r="923" spans="1:33" x14ac:dyDescent="0.35">
      <c r="A923" s="14"/>
      <c r="B923" s="14"/>
      <c r="C923" s="14"/>
      <c r="Z923" s="14"/>
      <c r="AA923" s="14"/>
      <c r="AB923" s="14"/>
      <c r="AC923" s="14"/>
      <c r="AD923" s="14"/>
      <c r="AE923" s="14"/>
      <c r="AF923" s="14"/>
      <c r="AG923" s="14"/>
    </row>
    <row r="924" spans="1:33" x14ac:dyDescent="0.35">
      <c r="A924" s="14"/>
      <c r="B924" s="14"/>
      <c r="C924" s="14"/>
      <c r="Z924" s="14"/>
      <c r="AA924" s="14"/>
      <c r="AB924" s="14"/>
      <c r="AC924" s="14"/>
      <c r="AD924" s="14"/>
      <c r="AE924" s="14"/>
      <c r="AF924" s="14"/>
      <c r="AG924" s="14"/>
    </row>
    <row r="925" spans="1:33" x14ac:dyDescent="0.35">
      <c r="A925" s="14"/>
      <c r="B925" s="14"/>
      <c r="C925" s="14"/>
      <c r="Z925" s="14"/>
      <c r="AA925" s="14"/>
      <c r="AB925" s="14"/>
      <c r="AC925" s="14"/>
      <c r="AD925" s="14"/>
      <c r="AE925" s="14"/>
      <c r="AF925" s="14"/>
      <c r="AG925" s="14"/>
    </row>
    <row r="926" spans="1:33" x14ac:dyDescent="0.35">
      <c r="A926" s="14"/>
      <c r="B926" s="14"/>
      <c r="C926" s="14"/>
      <c r="Z926" s="14"/>
      <c r="AA926" s="14"/>
      <c r="AB926" s="14"/>
      <c r="AC926" s="14"/>
      <c r="AD926" s="14"/>
      <c r="AE926" s="14"/>
      <c r="AF926" s="14"/>
      <c r="AG926" s="14"/>
    </row>
    <row r="927" spans="1:33" x14ac:dyDescent="0.35">
      <c r="A927" s="14"/>
      <c r="B927" s="14"/>
      <c r="C927" s="14"/>
      <c r="Z927" s="14"/>
      <c r="AA927" s="14"/>
      <c r="AB927" s="14"/>
      <c r="AC927" s="14"/>
      <c r="AD927" s="14"/>
      <c r="AE927" s="14"/>
      <c r="AF927" s="14"/>
      <c r="AG927" s="14"/>
    </row>
    <row r="928" spans="1:33" x14ac:dyDescent="0.35">
      <c r="A928" s="14"/>
      <c r="B928" s="14"/>
      <c r="C928" s="14"/>
      <c r="Z928" s="14"/>
      <c r="AA928" s="14"/>
      <c r="AB928" s="14"/>
      <c r="AC928" s="14"/>
      <c r="AD928" s="14"/>
      <c r="AE928" s="14"/>
      <c r="AF928" s="14"/>
      <c r="AG928" s="14"/>
    </row>
    <row r="929" spans="1:33" x14ac:dyDescent="0.35">
      <c r="A929" s="14"/>
      <c r="B929" s="14"/>
      <c r="C929" s="14"/>
      <c r="Z929" s="14"/>
      <c r="AA929" s="14"/>
      <c r="AB929" s="14"/>
      <c r="AC929" s="14"/>
      <c r="AD929" s="14"/>
      <c r="AE929" s="14"/>
      <c r="AF929" s="14"/>
      <c r="AG929" s="14"/>
    </row>
    <row r="930" spans="1:33" x14ac:dyDescent="0.35">
      <c r="A930" s="14"/>
      <c r="B930" s="14"/>
      <c r="C930" s="14"/>
      <c r="Z930" s="14"/>
      <c r="AA930" s="14"/>
      <c r="AB930" s="14"/>
      <c r="AC930" s="14"/>
      <c r="AD930" s="14"/>
      <c r="AE930" s="14"/>
      <c r="AF930" s="14"/>
      <c r="AG930" s="14"/>
    </row>
    <row r="931" spans="1:33" x14ac:dyDescent="0.35">
      <c r="A931" s="14"/>
      <c r="B931" s="14"/>
      <c r="C931" s="14"/>
      <c r="Z931" s="14"/>
      <c r="AA931" s="14"/>
      <c r="AB931" s="14"/>
      <c r="AC931" s="14"/>
      <c r="AD931" s="14"/>
      <c r="AE931" s="14"/>
      <c r="AF931" s="14"/>
      <c r="AG931" s="14"/>
    </row>
    <row r="932" spans="1:33" x14ac:dyDescent="0.35">
      <c r="A932" s="14"/>
      <c r="B932" s="14"/>
      <c r="C932" s="14"/>
      <c r="Z932" s="14"/>
      <c r="AA932" s="14"/>
      <c r="AB932" s="14"/>
      <c r="AC932" s="14"/>
      <c r="AD932" s="14"/>
      <c r="AE932" s="14"/>
      <c r="AF932" s="14"/>
      <c r="AG932" s="14"/>
    </row>
    <row r="933" spans="1:33" x14ac:dyDescent="0.35">
      <c r="A933" s="14"/>
      <c r="B933" s="14"/>
      <c r="C933" s="14"/>
      <c r="Z933" s="14"/>
      <c r="AA933" s="14"/>
      <c r="AB933" s="14"/>
      <c r="AC933" s="14"/>
      <c r="AD933" s="14"/>
      <c r="AE933" s="14"/>
      <c r="AF933" s="14"/>
      <c r="AG933" s="14"/>
    </row>
    <row r="934" spans="1:33" x14ac:dyDescent="0.35">
      <c r="A934" s="14"/>
      <c r="B934" s="14"/>
      <c r="C934" s="14"/>
      <c r="Z934" s="14"/>
      <c r="AA934" s="14"/>
      <c r="AB934" s="14"/>
      <c r="AC934" s="14"/>
      <c r="AD934" s="14"/>
      <c r="AE934" s="14"/>
      <c r="AF934" s="14"/>
      <c r="AG934" s="14"/>
    </row>
    <row r="935" spans="1:33" x14ac:dyDescent="0.35">
      <c r="A935" s="14"/>
      <c r="B935" s="14"/>
      <c r="C935" s="14"/>
      <c r="Z935" s="14"/>
      <c r="AA935" s="14"/>
      <c r="AB935" s="14"/>
      <c r="AC935" s="14"/>
      <c r="AD935" s="14"/>
      <c r="AE935" s="14"/>
      <c r="AF935" s="14"/>
      <c r="AG935" s="14"/>
    </row>
    <row r="936" spans="1:33" x14ac:dyDescent="0.35">
      <c r="A936" s="14"/>
      <c r="B936" s="14"/>
      <c r="C936" s="14"/>
      <c r="Z936" s="14"/>
      <c r="AA936" s="14"/>
      <c r="AB936" s="14"/>
      <c r="AC936" s="14"/>
      <c r="AD936" s="14"/>
      <c r="AE936" s="14"/>
      <c r="AF936" s="14"/>
      <c r="AG936" s="14"/>
    </row>
    <row r="937" spans="1:33" x14ac:dyDescent="0.35">
      <c r="A937" s="14"/>
      <c r="B937" s="14"/>
      <c r="C937" s="14"/>
      <c r="Z937" s="14"/>
      <c r="AA937" s="14"/>
      <c r="AB937" s="14"/>
      <c r="AC937" s="14"/>
      <c r="AD937" s="14"/>
      <c r="AE937" s="14"/>
      <c r="AF937" s="14"/>
      <c r="AG937" s="14"/>
    </row>
    <row r="938" spans="1:33" x14ac:dyDescent="0.35">
      <c r="A938" s="14"/>
      <c r="B938" s="14"/>
      <c r="C938" s="14"/>
      <c r="Z938" s="14"/>
      <c r="AA938" s="14"/>
      <c r="AB938" s="14"/>
      <c r="AC938" s="14"/>
      <c r="AD938" s="14"/>
      <c r="AE938" s="14"/>
      <c r="AF938" s="14"/>
      <c r="AG938" s="14"/>
    </row>
    <row r="939" spans="1:33" x14ac:dyDescent="0.35">
      <c r="A939" s="14"/>
      <c r="B939" s="14"/>
      <c r="C939" s="14"/>
      <c r="Z939" s="14"/>
      <c r="AA939" s="14"/>
      <c r="AB939" s="14"/>
      <c r="AC939" s="14"/>
      <c r="AD939" s="14"/>
      <c r="AE939" s="14"/>
      <c r="AF939" s="14"/>
      <c r="AG939" s="14"/>
    </row>
    <row r="940" spans="1:33" x14ac:dyDescent="0.35">
      <c r="A940" s="14"/>
      <c r="B940" s="14"/>
      <c r="C940" s="14"/>
      <c r="Z940" s="14"/>
      <c r="AA940" s="14"/>
      <c r="AB940" s="14"/>
      <c r="AC940" s="14"/>
      <c r="AD940" s="14"/>
      <c r="AE940" s="14"/>
      <c r="AF940" s="14"/>
      <c r="AG940" s="14"/>
    </row>
    <row r="941" spans="1:33" x14ac:dyDescent="0.35">
      <c r="A941" s="14"/>
      <c r="B941" s="14"/>
      <c r="C941" s="14"/>
      <c r="Z941" s="14"/>
      <c r="AA941" s="14"/>
      <c r="AB941" s="14"/>
      <c r="AC941" s="14"/>
      <c r="AD941" s="14"/>
      <c r="AE941" s="14"/>
      <c r="AF941" s="14"/>
      <c r="AG941" s="14"/>
    </row>
    <row r="942" spans="1:33" x14ac:dyDescent="0.35">
      <c r="A942" s="14"/>
      <c r="B942" s="14"/>
      <c r="C942" s="14"/>
      <c r="Z942" s="14"/>
      <c r="AA942" s="14"/>
      <c r="AB942" s="14"/>
      <c r="AC942" s="14"/>
      <c r="AD942" s="14"/>
      <c r="AE942" s="14"/>
      <c r="AF942" s="14"/>
      <c r="AG942" s="14"/>
    </row>
    <row r="943" spans="1:33" x14ac:dyDescent="0.35">
      <c r="A943" s="14"/>
      <c r="B943" s="14"/>
      <c r="C943" s="14"/>
      <c r="Z943" s="14"/>
      <c r="AA943" s="14"/>
      <c r="AB943" s="14"/>
      <c r="AC943" s="14"/>
      <c r="AD943" s="14"/>
      <c r="AE943" s="14"/>
      <c r="AF943" s="14"/>
      <c r="AG943" s="14"/>
    </row>
    <row r="944" spans="1:33" x14ac:dyDescent="0.35">
      <c r="A944" s="14"/>
      <c r="B944" s="14"/>
      <c r="C944" s="14"/>
      <c r="Z944" s="14"/>
      <c r="AA944" s="14"/>
      <c r="AB944" s="14"/>
      <c r="AC944" s="14"/>
      <c r="AD944" s="14"/>
      <c r="AE944" s="14"/>
      <c r="AF944" s="14"/>
      <c r="AG944" s="14"/>
    </row>
    <row r="945" spans="1:33" x14ac:dyDescent="0.35">
      <c r="A945" s="14"/>
      <c r="B945" s="14"/>
      <c r="C945" s="14"/>
      <c r="Z945" s="14"/>
      <c r="AA945" s="14"/>
      <c r="AB945" s="14"/>
      <c r="AC945" s="14"/>
      <c r="AD945" s="14"/>
      <c r="AE945" s="14"/>
      <c r="AF945" s="14"/>
      <c r="AG945" s="14"/>
    </row>
    <row r="946" spans="1:33" x14ac:dyDescent="0.35">
      <c r="A946" s="14"/>
      <c r="B946" s="14"/>
      <c r="C946" s="14"/>
      <c r="Z946" s="14"/>
      <c r="AA946" s="14"/>
      <c r="AB946" s="14"/>
      <c r="AC946" s="14"/>
      <c r="AD946" s="14"/>
      <c r="AE946" s="14"/>
      <c r="AF946" s="14"/>
      <c r="AG946" s="14"/>
    </row>
    <row r="947" spans="1:33" x14ac:dyDescent="0.35">
      <c r="A947" s="14"/>
      <c r="B947" s="14"/>
      <c r="C947" s="14"/>
      <c r="Z947" s="14"/>
      <c r="AA947" s="14"/>
      <c r="AB947" s="14"/>
      <c r="AC947" s="14"/>
      <c r="AD947" s="14"/>
      <c r="AE947" s="14"/>
      <c r="AF947" s="14"/>
      <c r="AG947" s="14"/>
    </row>
    <row r="948" spans="1:33" x14ac:dyDescent="0.35">
      <c r="A948" s="14"/>
      <c r="B948" s="14"/>
      <c r="C948" s="14"/>
      <c r="Z948" s="14"/>
      <c r="AA948" s="14"/>
      <c r="AB948" s="14"/>
      <c r="AC948" s="14"/>
      <c r="AD948" s="14"/>
      <c r="AE948" s="14"/>
      <c r="AF948" s="14"/>
      <c r="AG948" s="14"/>
    </row>
    <row r="949" spans="1:33" x14ac:dyDescent="0.35">
      <c r="A949" s="14"/>
      <c r="B949" s="14"/>
      <c r="C949" s="14"/>
      <c r="Z949" s="14"/>
      <c r="AA949" s="14"/>
      <c r="AB949" s="14"/>
      <c r="AC949" s="14"/>
      <c r="AD949" s="14"/>
      <c r="AE949" s="14"/>
      <c r="AF949" s="14"/>
      <c r="AG949" s="14"/>
    </row>
    <row r="950" spans="1:33" x14ac:dyDescent="0.35">
      <c r="A950" s="14"/>
      <c r="B950" s="14"/>
      <c r="C950" s="14"/>
      <c r="Z950" s="14"/>
      <c r="AA950" s="14"/>
      <c r="AB950" s="14"/>
      <c r="AC950" s="14"/>
      <c r="AD950" s="14"/>
      <c r="AE950" s="14"/>
      <c r="AF950" s="14"/>
      <c r="AG950" s="14"/>
    </row>
    <row r="951" spans="1:33" x14ac:dyDescent="0.35">
      <c r="A951" s="14"/>
      <c r="B951" s="14"/>
      <c r="C951" s="14"/>
      <c r="Z951" s="14"/>
      <c r="AA951" s="14"/>
      <c r="AB951" s="14"/>
      <c r="AC951" s="14"/>
      <c r="AD951" s="14"/>
      <c r="AE951" s="14"/>
      <c r="AF951" s="14"/>
      <c r="AG951" s="14"/>
    </row>
    <row r="952" spans="1:33" x14ac:dyDescent="0.35">
      <c r="A952" s="14"/>
      <c r="B952" s="14"/>
      <c r="C952" s="14"/>
      <c r="Z952" s="14"/>
      <c r="AA952" s="14"/>
      <c r="AB952" s="14"/>
      <c r="AC952" s="14"/>
      <c r="AD952" s="14"/>
      <c r="AE952" s="14"/>
      <c r="AF952" s="14"/>
      <c r="AG952" s="14"/>
    </row>
    <row r="953" spans="1:33" x14ac:dyDescent="0.35">
      <c r="A953" s="14"/>
      <c r="B953" s="14"/>
      <c r="C953" s="14"/>
      <c r="Z953" s="14"/>
      <c r="AA953" s="14"/>
      <c r="AB953" s="14"/>
      <c r="AC953" s="14"/>
      <c r="AD953" s="14"/>
      <c r="AE953" s="14"/>
      <c r="AF953" s="14"/>
      <c r="AG953" s="14"/>
    </row>
    <row r="954" spans="1:33" x14ac:dyDescent="0.35">
      <c r="A954" s="14"/>
      <c r="B954" s="14"/>
      <c r="C954" s="14"/>
      <c r="Z954" s="14"/>
      <c r="AA954" s="14"/>
      <c r="AB954" s="14"/>
      <c r="AC954" s="14"/>
      <c r="AD954" s="14"/>
      <c r="AE954" s="14"/>
      <c r="AF954" s="14"/>
      <c r="AG954" s="14"/>
    </row>
    <row r="955" spans="1:33" x14ac:dyDescent="0.35">
      <c r="A955" s="14"/>
      <c r="B955" s="14"/>
      <c r="C955" s="14"/>
      <c r="Z955" s="14"/>
      <c r="AA955" s="14"/>
      <c r="AB955" s="14"/>
      <c r="AC955" s="14"/>
      <c r="AD955" s="14"/>
      <c r="AE955" s="14"/>
      <c r="AF955" s="14"/>
      <c r="AG955" s="14"/>
    </row>
    <row r="956" spans="1:33" x14ac:dyDescent="0.35">
      <c r="A956" s="14"/>
      <c r="B956" s="14"/>
      <c r="C956" s="14"/>
      <c r="Z956" s="14"/>
      <c r="AA956" s="14"/>
      <c r="AB956" s="14"/>
      <c r="AC956" s="14"/>
      <c r="AD956" s="14"/>
      <c r="AE956" s="14"/>
      <c r="AF956" s="14"/>
      <c r="AG956" s="14"/>
    </row>
    <row r="957" spans="1:33" x14ac:dyDescent="0.35">
      <c r="A957" s="14"/>
      <c r="B957" s="14"/>
      <c r="C957" s="14"/>
      <c r="Z957" s="14"/>
      <c r="AA957" s="14"/>
      <c r="AB957" s="14"/>
      <c r="AC957" s="14"/>
      <c r="AD957" s="14"/>
      <c r="AE957" s="14"/>
      <c r="AF957" s="14"/>
      <c r="AG957" s="14"/>
    </row>
    <row r="958" spans="1:33" x14ac:dyDescent="0.35">
      <c r="A958" s="14"/>
      <c r="B958" s="14"/>
      <c r="C958" s="14"/>
      <c r="Z958" s="14"/>
      <c r="AA958" s="14"/>
      <c r="AB958" s="14"/>
      <c r="AC958" s="14"/>
      <c r="AD958" s="14"/>
      <c r="AE958" s="14"/>
      <c r="AF958" s="14"/>
      <c r="AG958" s="14"/>
    </row>
    <row r="959" spans="1:33" x14ac:dyDescent="0.35">
      <c r="A959" s="14"/>
      <c r="B959" s="14"/>
      <c r="C959" s="14"/>
      <c r="Z959" s="14"/>
      <c r="AA959" s="14"/>
      <c r="AB959" s="14"/>
      <c r="AC959" s="14"/>
      <c r="AD959" s="14"/>
      <c r="AE959" s="14"/>
      <c r="AF959" s="14"/>
      <c r="AG959" s="14"/>
    </row>
    <row r="960" spans="1:33" x14ac:dyDescent="0.35">
      <c r="A960" s="14"/>
      <c r="B960" s="14"/>
      <c r="C960" s="14"/>
      <c r="Z960" s="14"/>
      <c r="AA960" s="14"/>
      <c r="AB960" s="14"/>
      <c r="AC960" s="14"/>
      <c r="AD960" s="14"/>
      <c r="AE960" s="14"/>
      <c r="AF960" s="14"/>
      <c r="AG960" s="14"/>
    </row>
    <row r="961" spans="1:33" x14ac:dyDescent="0.35">
      <c r="A961" s="14"/>
      <c r="B961" s="14"/>
      <c r="C961" s="14"/>
      <c r="Z961" s="14"/>
      <c r="AA961" s="14"/>
      <c r="AB961" s="14"/>
      <c r="AC961" s="14"/>
      <c r="AD961" s="14"/>
      <c r="AE961" s="14"/>
      <c r="AF961" s="14"/>
      <c r="AG961" s="14"/>
    </row>
    <row r="962" spans="1:33" x14ac:dyDescent="0.35">
      <c r="A962" s="14"/>
      <c r="B962" s="14"/>
      <c r="C962" s="14"/>
      <c r="Z962" s="14"/>
      <c r="AA962" s="14"/>
      <c r="AB962" s="14"/>
      <c r="AC962" s="14"/>
      <c r="AD962" s="14"/>
      <c r="AE962" s="14"/>
      <c r="AF962" s="14"/>
      <c r="AG962" s="14"/>
    </row>
    <row r="963" spans="1:33" x14ac:dyDescent="0.35">
      <c r="A963" s="14"/>
      <c r="B963" s="14"/>
      <c r="C963" s="14"/>
      <c r="Z963" s="14"/>
      <c r="AA963" s="14"/>
      <c r="AB963" s="14"/>
      <c r="AC963" s="14"/>
      <c r="AD963" s="14"/>
      <c r="AE963" s="14"/>
      <c r="AF963" s="14"/>
      <c r="AG963" s="14"/>
    </row>
    <row r="964" spans="1:33" x14ac:dyDescent="0.35">
      <c r="A964" s="14"/>
      <c r="B964" s="14"/>
      <c r="C964" s="14"/>
      <c r="Z964" s="14"/>
      <c r="AA964" s="14"/>
      <c r="AB964" s="14"/>
      <c r="AC964" s="14"/>
      <c r="AD964" s="14"/>
      <c r="AE964" s="14"/>
      <c r="AF964" s="14"/>
      <c r="AG964" s="14"/>
    </row>
    <row r="965" spans="1:33" x14ac:dyDescent="0.35">
      <c r="A965" s="14"/>
      <c r="B965" s="14"/>
      <c r="C965" s="14"/>
      <c r="Z965" s="14"/>
      <c r="AA965" s="14"/>
      <c r="AB965" s="14"/>
      <c r="AC965" s="14"/>
      <c r="AD965" s="14"/>
      <c r="AE965" s="14"/>
      <c r="AF965" s="14"/>
      <c r="AG965" s="14"/>
    </row>
    <row r="966" spans="1:33" x14ac:dyDescent="0.35">
      <c r="A966" s="14"/>
      <c r="B966" s="14"/>
      <c r="C966" s="14"/>
      <c r="Z966" s="14"/>
      <c r="AA966" s="14"/>
      <c r="AB966" s="14"/>
      <c r="AC966" s="14"/>
      <c r="AD966" s="14"/>
      <c r="AE966" s="14"/>
      <c r="AF966" s="14"/>
      <c r="AG966" s="14"/>
    </row>
    <row r="967" spans="1:33" x14ac:dyDescent="0.35">
      <c r="A967" s="14"/>
      <c r="B967" s="14"/>
      <c r="C967" s="14"/>
      <c r="Z967" s="14"/>
      <c r="AA967" s="14"/>
      <c r="AB967" s="14"/>
      <c r="AC967" s="14"/>
      <c r="AD967" s="14"/>
      <c r="AE967" s="14"/>
      <c r="AF967" s="14"/>
      <c r="AG967" s="14"/>
    </row>
    <row r="968" spans="1:33" x14ac:dyDescent="0.35">
      <c r="A968" s="14"/>
      <c r="B968" s="14"/>
      <c r="C968" s="14"/>
      <c r="Z968" s="14"/>
      <c r="AA968" s="14"/>
      <c r="AB968" s="14"/>
      <c r="AC968" s="14"/>
      <c r="AD968" s="14"/>
      <c r="AE968" s="14"/>
      <c r="AF968" s="14"/>
      <c r="AG968" s="14"/>
    </row>
    <row r="969" spans="1:33" x14ac:dyDescent="0.35">
      <c r="A969" s="14"/>
      <c r="B969" s="14"/>
      <c r="C969" s="14"/>
      <c r="Z969" s="14"/>
      <c r="AA969" s="14"/>
      <c r="AB969" s="14"/>
      <c r="AC969" s="14"/>
      <c r="AD969" s="14"/>
      <c r="AE969" s="14"/>
      <c r="AF969" s="14"/>
      <c r="AG969" s="14"/>
    </row>
    <row r="970" spans="1:33" x14ac:dyDescent="0.35">
      <c r="A970" s="14"/>
      <c r="B970" s="14"/>
      <c r="C970" s="14"/>
      <c r="Z970" s="14"/>
      <c r="AA970" s="14"/>
      <c r="AB970" s="14"/>
      <c r="AC970" s="14"/>
      <c r="AD970" s="14"/>
      <c r="AE970" s="14"/>
      <c r="AF970" s="14"/>
      <c r="AG970" s="14"/>
    </row>
    <row r="971" spans="1:33" x14ac:dyDescent="0.35">
      <c r="A971" s="14"/>
      <c r="B971" s="14"/>
      <c r="C971" s="14"/>
      <c r="Z971" s="14"/>
      <c r="AA971" s="14"/>
      <c r="AB971" s="14"/>
      <c r="AC971" s="14"/>
      <c r="AD971" s="14"/>
      <c r="AE971" s="14"/>
      <c r="AF971" s="14"/>
      <c r="AG971" s="14"/>
    </row>
    <row r="972" spans="1:33" x14ac:dyDescent="0.35">
      <c r="A972" s="14"/>
      <c r="B972" s="14"/>
      <c r="C972" s="14"/>
      <c r="Z972" s="14"/>
      <c r="AA972" s="14"/>
      <c r="AB972" s="14"/>
      <c r="AC972" s="14"/>
      <c r="AD972" s="14"/>
      <c r="AE972" s="14"/>
      <c r="AF972" s="14"/>
      <c r="AG972" s="14"/>
    </row>
    <row r="973" spans="1:33" x14ac:dyDescent="0.35">
      <c r="A973" s="14"/>
      <c r="B973" s="14"/>
      <c r="C973" s="14"/>
      <c r="Z973" s="14"/>
      <c r="AA973" s="14"/>
      <c r="AB973" s="14"/>
      <c r="AC973" s="14"/>
      <c r="AD973" s="14"/>
      <c r="AE973" s="14"/>
      <c r="AF973" s="14"/>
      <c r="AG973" s="14"/>
    </row>
    <row r="974" spans="1:33" x14ac:dyDescent="0.35">
      <c r="A974" s="14"/>
      <c r="B974" s="14"/>
      <c r="C974" s="14"/>
    </row>
    <row r="975" spans="1:33" x14ac:dyDescent="0.35">
      <c r="A975" s="14"/>
      <c r="B975" s="14"/>
      <c r="C975" s="14"/>
    </row>
    <row r="976" spans="1:33" x14ac:dyDescent="0.35">
      <c r="A976" s="14"/>
      <c r="B976" s="14"/>
      <c r="C976" s="14"/>
    </row>
    <row r="977" spans="1:3" x14ac:dyDescent="0.35">
      <c r="A977" s="14"/>
      <c r="B977" s="14"/>
      <c r="C977" s="14"/>
    </row>
    <row r="978" spans="1:3" x14ac:dyDescent="0.35">
      <c r="A978" s="14"/>
      <c r="B978" s="14"/>
      <c r="C978" s="14"/>
    </row>
    <row r="979" spans="1:3" x14ac:dyDescent="0.35">
      <c r="A979" s="14"/>
      <c r="B979" s="14"/>
      <c r="C979" s="14"/>
    </row>
    <row r="980" spans="1:3" x14ac:dyDescent="0.35">
      <c r="A980" s="14"/>
      <c r="B980" s="14"/>
      <c r="C980" s="14"/>
    </row>
    <row r="981" spans="1:3" x14ac:dyDescent="0.35">
      <c r="A981" s="14"/>
      <c r="B981" s="14"/>
      <c r="C981" s="14"/>
    </row>
    <row r="982" spans="1:3" x14ac:dyDescent="0.35">
      <c r="A982" s="14"/>
      <c r="B982" s="14"/>
      <c r="C982" s="14"/>
    </row>
    <row r="983" spans="1:3" x14ac:dyDescent="0.35">
      <c r="A983" s="14"/>
      <c r="B983" s="14"/>
      <c r="C983" s="14"/>
    </row>
    <row r="984" spans="1:3" x14ac:dyDescent="0.35">
      <c r="A984" s="14"/>
      <c r="B984" s="14"/>
      <c r="C984" s="14"/>
    </row>
    <row r="985" spans="1:3" x14ac:dyDescent="0.35">
      <c r="A985" s="14"/>
      <c r="B985" s="14"/>
      <c r="C985" s="14"/>
    </row>
    <row r="986" spans="1:3" x14ac:dyDescent="0.35">
      <c r="A986" s="14"/>
      <c r="B986" s="14"/>
      <c r="C986" s="14"/>
    </row>
    <row r="987" spans="1:3" x14ac:dyDescent="0.35">
      <c r="A987" s="14"/>
      <c r="B987" s="14"/>
      <c r="C987" s="14"/>
    </row>
    <row r="988" spans="1:3" x14ac:dyDescent="0.35">
      <c r="A988" s="14"/>
      <c r="B988" s="14"/>
      <c r="C988" s="14"/>
    </row>
    <row r="989" spans="1:3" x14ac:dyDescent="0.35">
      <c r="A989" s="14"/>
      <c r="B989" s="14"/>
      <c r="C989" s="14"/>
    </row>
    <row r="990" spans="1:3" x14ac:dyDescent="0.35">
      <c r="A990" s="14"/>
      <c r="B990" s="14"/>
      <c r="C990" s="14"/>
    </row>
    <row r="991" spans="1:3" x14ac:dyDescent="0.35">
      <c r="A991" s="14"/>
      <c r="B991" s="14"/>
      <c r="C991" s="14"/>
    </row>
    <row r="992" spans="1:3" x14ac:dyDescent="0.35">
      <c r="A992" s="14"/>
      <c r="B992" s="14"/>
      <c r="C992" s="14"/>
    </row>
    <row r="993" spans="1:3" x14ac:dyDescent="0.35">
      <c r="A993" s="14"/>
      <c r="B993" s="14"/>
      <c r="C993" s="14"/>
    </row>
    <row r="994" spans="1:3" x14ac:dyDescent="0.35">
      <c r="A994" s="14"/>
      <c r="B994" s="14"/>
      <c r="C994" s="14"/>
    </row>
    <row r="995" spans="1:3" x14ac:dyDescent="0.35">
      <c r="A995" s="14"/>
      <c r="B995" s="14"/>
      <c r="C995" s="14"/>
    </row>
    <row r="996" spans="1:3" x14ac:dyDescent="0.35">
      <c r="A996" s="14"/>
      <c r="B996" s="14"/>
      <c r="C996" s="14"/>
    </row>
    <row r="997" spans="1:3" x14ac:dyDescent="0.35">
      <c r="A997" s="14"/>
      <c r="B997" s="14"/>
      <c r="C997" s="14"/>
    </row>
    <row r="998" spans="1:3" x14ac:dyDescent="0.35">
      <c r="A998" s="14"/>
      <c r="B998" s="14"/>
      <c r="C998" s="14"/>
    </row>
    <row r="999" spans="1:3" x14ac:dyDescent="0.35">
      <c r="A999" s="14"/>
      <c r="B999" s="14"/>
      <c r="C999" s="14"/>
    </row>
    <row r="1000" spans="1:3" x14ac:dyDescent="0.35">
      <c r="A1000" s="14"/>
      <c r="B1000" s="14"/>
      <c r="C1000" s="14"/>
    </row>
    <row r="1001" spans="1:3" x14ac:dyDescent="0.35">
      <c r="A1001" s="14"/>
      <c r="B1001" s="14"/>
      <c r="C1001" s="14"/>
    </row>
    <row r="1002" spans="1:3" x14ac:dyDescent="0.35">
      <c r="A1002" s="14"/>
      <c r="B1002" s="14"/>
      <c r="C1002" s="14"/>
    </row>
    <row r="1003" spans="1:3" x14ac:dyDescent="0.35">
      <c r="A1003" s="14"/>
      <c r="B1003" s="14"/>
      <c r="C1003" s="14"/>
    </row>
    <row r="1004" spans="1:3" x14ac:dyDescent="0.35">
      <c r="A1004" s="14"/>
      <c r="B1004" s="14"/>
      <c r="C1004" s="14"/>
    </row>
    <row r="1005" spans="1:3" x14ac:dyDescent="0.35">
      <c r="A1005" s="14"/>
      <c r="B1005" s="14"/>
      <c r="C1005" s="14"/>
    </row>
    <row r="1006" spans="1:3" x14ac:dyDescent="0.35">
      <c r="A1006" s="14"/>
      <c r="B1006" s="14"/>
      <c r="C1006" s="14"/>
    </row>
    <row r="1007" spans="1:3" x14ac:dyDescent="0.35">
      <c r="A1007" s="14"/>
      <c r="B1007" s="14"/>
      <c r="C1007" s="14"/>
    </row>
    <row r="1008" spans="1:3" x14ac:dyDescent="0.35">
      <c r="A1008" s="14"/>
      <c r="B1008" s="14"/>
      <c r="C1008" s="14"/>
    </row>
    <row r="1009" spans="1:3" x14ac:dyDescent="0.35">
      <c r="A1009" s="14"/>
      <c r="B1009" s="14"/>
      <c r="C1009" s="14"/>
    </row>
    <row r="1010" spans="1:3" x14ac:dyDescent="0.35">
      <c r="A1010" s="14"/>
      <c r="B1010" s="14"/>
      <c r="C1010" s="14"/>
    </row>
    <row r="1011" spans="1:3" x14ac:dyDescent="0.35">
      <c r="A1011" s="14"/>
      <c r="B1011" s="14"/>
      <c r="C1011" s="14"/>
    </row>
    <row r="1012" spans="1:3" x14ac:dyDescent="0.35">
      <c r="A1012" s="14"/>
      <c r="B1012" s="14"/>
      <c r="C1012" s="14"/>
    </row>
    <row r="1013" spans="1:3" x14ac:dyDescent="0.35">
      <c r="A1013" s="14"/>
      <c r="B1013" s="14"/>
      <c r="C1013" s="14"/>
    </row>
    <row r="1014" spans="1:3" x14ac:dyDescent="0.35">
      <c r="A1014" s="14"/>
      <c r="B1014" s="14"/>
      <c r="C1014" s="14"/>
    </row>
    <row r="1015" spans="1:3" x14ac:dyDescent="0.35">
      <c r="A1015" s="14"/>
      <c r="B1015" s="14"/>
      <c r="C1015" s="14"/>
    </row>
    <row r="1016" spans="1:3" x14ac:dyDescent="0.35">
      <c r="A1016" s="14"/>
      <c r="B1016" s="14"/>
      <c r="C1016" s="14"/>
    </row>
    <row r="1017" spans="1:3" x14ac:dyDescent="0.35">
      <c r="A1017" s="14"/>
      <c r="B1017" s="14"/>
      <c r="C1017" s="14"/>
    </row>
    <row r="1018" spans="1:3" x14ac:dyDescent="0.35">
      <c r="A1018" s="14"/>
      <c r="B1018" s="14"/>
      <c r="C1018" s="14"/>
    </row>
    <row r="1019" spans="1:3" x14ac:dyDescent="0.35">
      <c r="A1019" s="14"/>
      <c r="B1019" s="14"/>
      <c r="C1019" s="14"/>
    </row>
    <row r="1020" spans="1:3" x14ac:dyDescent="0.35">
      <c r="A1020" s="14"/>
      <c r="B1020" s="14"/>
      <c r="C1020" s="14"/>
    </row>
    <row r="1021" spans="1:3" x14ac:dyDescent="0.35">
      <c r="A1021" s="14"/>
      <c r="B1021" s="14"/>
      <c r="C1021" s="14"/>
    </row>
    <row r="1022" spans="1:3" x14ac:dyDescent="0.35">
      <c r="A1022" s="14"/>
      <c r="B1022" s="14"/>
      <c r="C1022" s="14"/>
    </row>
    <row r="1023" spans="1:3" x14ac:dyDescent="0.35">
      <c r="A1023" s="14"/>
      <c r="B1023" s="14"/>
      <c r="C1023" s="14"/>
    </row>
    <row r="1024" spans="1:3" x14ac:dyDescent="0.35">
      <c r="A1024" s="14"/>
      <c r="B1024" s="14"/>
      <c r="C1024" s="14"/>
    </row>
    <row r="1025" spans="1:3" x14ac:dyDescent="0.35">
      <c r="A1025" s="14"/>
      <c r="B1025" s="14"/>
      <c r="C1025" s="14"/>
    </row>
    <row r="1026" spans="1:3" x14ac:dyDescent="0.35">
      <c r="A1026" s="14"/>
      <c r="B1026" s="14"/>
      <c r="C1026" s="14"/>
    </row>
    <row r="1027" spans="1:3" x14ac:dyDescent="0.35">
      <c r="A1027" s="14"/>
      <c r="B1027" s="14"/>
      <c r="C1027" s="14"/>
    </row>
    <row r="1028" spans="1:3" x14ac:dyDescent="0.35">
      <c r="A1028" s="14"/>
      <c r="B1028" s="14"/>
      <c r="C1028" s="14"/>
    </row>
    <row r="1029" spans="1:3" x14ac:dyDescent="0.35">
      <c r="A1029" s="14"/>
      <c r="B1029" s="14"/>
      <c r="C1029" s="14"/>
    </row>
    <row r="1030" spans="1:3" x14ac:dyDescent="0.35">
      <c r="A1030" s="14"/>
      <c r="B1030" s="14"/>
      <c r="C1030" s="14"/>
    </row>
    <row r="1031" spans="1:3" x14ac:dyDescent="0.35">
      <c r="A1031" s="14"/>
      <c r="B1031" s="14"/>
      <c r="C1031" s="14"/>
    </row>
    <row r="1032" spans="1:3" x14ac:dyDescent="0.35">
      <c r="A1032" s="14"/>
      <c r="B1032" s="14"/>
      <c r="C1032" s="14"/>
    </row>
    <row r="1033" spans="1:3" x14ac:dyDescent="0.35">
      <c r="A1033" s="14"/>
      <c r="B1033" s="14"/>
      <c r="C1033" s="14"/>
    </row>
    <row r="1034" spans="1:3" x14ac:dyDescent="0.35">
      <c r="A1034" s="14"/>
      <c r="B1034" s="14"/>
      <c r="C1034" s="14"/>
    </row>
    <row r="1035" spans="1:3" x14ac:dyDescent="0.35">
      <c r="A1035" s="14"/>
      <c r="B1035" s="14"/>
      <c r="C1035" s="14"/>
    </row>
    <row r="1036" spans="1:3" x14ac:dyDescent="0.35">
      <c r="A1036" s="14"/>
      <c r="B1036" s="14"/>
      <c r="C1036" s="14"/>
    </row>
    <row r="1037" spans="1:3" x14ac:dyDescent="0.35">
      <c r="A1037" s="14"/>
      <c r="B1037" s="14"/>
      <c r="C1037" s="14"/>
    </row>
    <row r="1038" spans="1:3" x14ac:dyDescent="0.35">
      <c r="A1038" s="14"/>
      <c r="B1038" s="14"/>
      <c r="C1038" s="14"/>
    </row>
    <row r="1039" spans="1:3" x14ac:dyDescent="0.35">
      <c r="A1039" s="14"/>
      <c r="B1039" s="14"/>
      <c r="C1039" s="14"/>
    </row>
    <row r="1040" spans="1:3" x14ac:dyDescent="0.35">
      <c r="A1040" s="14"/>
      <c r="B1040" s="14"/>
      <c r="C1040" s="14"/>
    </row>
    <row r="1041" spans="1:3" x14ac:dyDescent="0.35">
      <c r="A1041" s="14"/>
      <c r="B1041" s="14"/>
      <c r="C1041" s="14"/>
    </row>
    <row r="1042" spans="1:3" x14ac:dyDescent="0.35">
      <c r="A1042" s="14"/>
      <c r="B1042" s="14"/>
      <c r="C1042" s="14"/>
    </row>
    <row r="1043" spans="1:3" x14ac:dyDescent="0.35">
      <c r="A1043" s="14"/>
      <c r="B1043" s="14"/>
      <c r="C1043" s="14"/>
    </row>
    <row r="1044" spans="1:3" x14ac:dyDescent="0.35">
      <c r="A1044" s="14"/>
      <c r="B1044" s="14"/>
      <c r="C1044" s="14"/>
    </row>
    <row r="1045" spans="1:3" x14ac:dyDescent="0.35">
      <c r="A1045" s="14"/>
      <c r="B1045" s="14"/>
      <c r="C1045" s="14"/>
    </row>
    <row r="1046" spans="1:3" x14ac:dyDescent="0.35">
      <c r="A1046" s="14"/>
      <c r="B1046" s="14"/>
      <c r="C1046" s="14"/>
    </row>
    <row r="1047" spans="1:3" x14ac:dyDescent="0.35">
      <c r="A1047" s="14"/>
      <c r="B1047" s="14"/>
      <c r="C1047" s="14"/>
    </row>
    <row r="1048" spans="1:3" x14ac:dyDescent="0.35">
      <c r="A1048" s="14"/>
      <c r="B1048" s="14"/>
      <c r="C1048" s="14"/>
    </row>
    <row r="1049" spans="1:3" x14ac:dyDescent="0.35">
      <c r="A1049" s="14"/>
      <c r="B1049" s="14"/>
      <c r="C1049" s="14"/>
    </row>
    <row r="1050" spans="1:3" x14ac:dyDescent="0.35">
      <c r="A1050" s="14"/>
      <c r="B1050" s="14"/>
      <c r="C1050" s="14"/>
    </row>
    <row r="1051" spans="1:3" x14ac:dyDescent="0.35">
      <c r="A1051" s="14"/>
      <c r="B1051" s="14"/>
      <c r="C1051" s="14"/>
    </row>
    <row r="1052" spans="1:3" x14ac:dyDescent="0.35">
      <c r="A1052" s="14"/>
      <c r="B1052" s="14"/>
      <c r="C1052" s="14"/>
    </row>
    <row r="1053" spans="1:3" x14ac:dyDescent="0.35">
      <c r="A1053" s="14"/>
      <c r="B1053" s="14"/>
      <c r="C1053" s="14"/>
    </row>
    <row r="1054" spans="1:3" x14ac:dyDescent="0.35">
      <c r="A1054" s="14"/>
      <c r="B1054" s="14"/>
      <c r="C1054" s="14"/>
    </row>
    <row r="1055" spans="1:3" x14ac:dyDescent="0.35">
      <c r="A1055" s="14"/>
      <c r="B1055" s="14"/>
      <c r="C1055" s="14"/>
    </row>
    <row r="1056" spans="1:3" x14ac:dyDescent="0.35">
      <c r="A1056" s="14"/>
      <c r="B1056" s="14"/>
      <c r="C1056" s="14"/>
    </row>
    <row r="1057" spans="1:3" x14ac:dyDescent="0.35">
      <c r="A1057" s="14"/>
      <c r="B1057" s="14"/>
      <c r="C1057" s="14"/>
    </row>
    <row r="1058" spans="1:3" x14ac:dyDescent="0.35">
      <c r="A1058" s="14"/>
      <c r="B1058" s="14"/>
      <c r="C1058" s="14"/>
    </row>
    <row r="1059" spans="1:3" x14ac:dyDescent="0.35">
      <c r="A1059" s="14"/>
      <c r="B1059" s="14"/>
      <c r="C1059" s="14"/>
    </row>
    <row r="1060" spans="1:3" x14ac:dyDescent="0.35">
      <c r="A1060" s="14"/>
      <c r="B1060" s="14"/>
      <c r="C1060" s="14"/>
    </row>
    <row r="1061" spans="1:3" x14ac:dyDescent="0.35">
      <c r="A1061" s="14"/>
      <c r="B1061" s="14"/>
      <c r="C1061" s="14"/>
    </row>
    <row r="1062" spans="1:3" x14ac:dyDescent="0.35">
      <c r="A1062" s="14"/>
      <c r="B1062" s="14"/>
      <c r="C1062" s="14"/>
    </row>
    <row r="1063" spans="1:3" x14ac:dyDescent="0.35">
      <c r="A1063" s="14"/>
      <c r="B1063" s="14"/>
      <c r="C1063" s="14"/>
    </row>
    <row r="1064" spans="1:3" x14ac:dyDescent="0.35">
      <c r="A1064" s="14"/>
      <c r="B1064" s="14"/>
      <c r="C1064" s="14"/>
    </row>
    <row r="1065" spans="1:3" x14ac:dyDescent="0.35">
      <c r="A1065" s="14"/>
      <c r="B1065" s="14"/>
      <c r="C1065" s="14"/>
    </row>
    <row r="1066" spans="1:3" x14ac:dyDescent="0.35">
      <c r="A1066" s="14"/>
      <c r="B1066" s="14"/>
      <c r="C1066" s="14"/>
    </row>
    <row r="1067" spans="1:3" x14ac:dyDescent="0.35">
      <c r="A1067" s="14"/>
      <c r="B1067" s="14"/>
      <c r="C1067" s="14"/>
    </row>
    <row r="1068" spans="1:3" x14ac:dyDescent="0.35">
      <c r="A1068" s="14"/>
      <c r="B1068" s="14"/>
      <c r="C1068" s="14"/>
    </row>
    <row r="1069" spans="1:3" x14ac:dyDescent="0.35">
      <c r="A1069" s="14"/>
      <c r="B1069" s="14"/>
      <c r="C1069" s="14"/>
    </row>
    <row r="1070" spans="1:3" x14ac:dyDescent="0.35">
      <c r="A1070" s="14"/>
      <c r="B1070" s="14"/>
      <c r="C1070" s="14"/>
    </row>
    <row r="1071" spans="1:3" x14ac:dyDescent="0.35">
      <c r="A1071" s="14"/>
      <c r="B1071" s="14"/>
      <c r="C1071" s="14"/>
    </row>
    <row r="1072" spans="1:3" x14ac:dyDescent="0.35">
      <c r="A1072" s="14"/>
      <c r="B1072" s="14"/>
      <c r="C1072" s="14"/>
    </row>
    <row r="1073" spans="1:3" x14ac:dyDescent="0.35">
      <c r="A1073" s="14"/>
      <c r="B1073" s="14"/>
      <c r="C1073" s="14"/>
    </row>
    <row r="1074" spans="1:3" x14ac:dyDescent="0.35">
      <c r="A1074" s="14"/>
      <c r="B1074" s="14"/>
      <c r="C1074" s="14"/>
    </row>
    <row r="1075" spans="1:3" x14ac:dyDescent="0.35">
      <c r="A1075" s="14"/>
      <c r="B1075" s="14"/>
      <c r="C1075" s="14"/>
    </row>
    <row r="1076" spans="1:3" x14ac:dyDescent="0.35">
      <c r="A1076" s="14"/>
      <c r="B1076" s="14"/>
      <c r="C1076" s="14"/>
    </row>
    <row r="1077" spans="1:3" x14ac:dyDescent="0.35">
      <c r="A1077" s="14"/>
      <c r="B1077" s="14"/>
      <c r="C1077" s="14"/>
    </row>
    <row r="1078" spans="1:3" x14ac:dyDescent="0.35">
      <c r="A1078" s="14"/>
      <c r="B1078" s="14"/>
      <c r="C1078" s="14"/>
    </row>
    <row r="1079" spans="1:3" x14ac:dyDescent="0.35">
      <c r="A1079" s="14"/>
      <c r="B1079" s="14"/>
      <c r="C1079" s="14"/>
    </row>
    <row r="1080" spans="1:3" x14ac:dyDescent="0.35">
      <c r="A1080" s="14"/>
      <c r="B1080" s="14"/>
      <c r="C1080" s="14"/>
    </row>
    <row r="1081" spans="1:3" x14ac:dyDescent="0.35">
      <c r="A1081" s="14"/>
      <c r="B1081" s="14"/>
      <c r="C1081" s="14"/>
    </row>
    <row r="1082" spans="1:3" x14ac:dyDescent="0.35">
      <c r="A1082" s="14"/>
      <c r="B1082" s="14"/>
      <c r="C1082" s="14"/>
    </row>
    <row r="1083" spans="1:3" x14ac:dyDescent="0.35">
      <c r="A1083" s="14"/>
      <c r="B1083" s="14"/>
      <c r="C1083" s="14"/>
    </row>
    <row r="1084" spans="1:3" x14ac:dyDescent="0.35">
      <c r="A1084" s="14"/>
      <c r="B1084" s="14"/>
      <c r="C1084" s="14"/>
    </row>
    <row r="1085" spans="1:3" x14ac:dyDescent="0.35">
      <c r="A1085" s="14"/>
      <c r="B1085" s="14"/>
      <c r="C1085" s="14"/>
    </row>
    <row r="1086" spans="1:3" x14ac:dyDescent="0.35">
      <c r="A1086" s="14"/>
      <c r="B1086" s="14"/>
      <c r="C1086" s="14"/>
    </row>
    <row r="1087" spans="1:3" x14ac:dyDescent="0.35">
      <c r="A1087" s="14"/>
      <c r="B1087" s="14"/>
      <c r="C1087" s="14"/>
    </row>
    <row r="1088" spans="1:3" x14ac:dyDescent="0.35">
      <c r="A1088" s="14"/>
      <c r="B1088" s="14"/>
      <c r="C1088" s="14"/>
    </row>
    <row r="1089" spans="1:3" x14ac:dyDescent="0.35">
      <c r="A1089" s="14"/>
      <c r="B1089" s="14"/>
      <c r="C1089" s="14"/>
    </row>
    <row r="1090" spans="1:3" x14ac:dyDescent="0.35">
      <c r="A1090" s="14"/>
      <c r="B1090" s="14"/>
      <c r="C1090" s="14"/>
    </row>
    <row r="1091" spans="1:3" x14ac:dyDescent="0.35">
      <c r="A1091" s="14"/>
      <c r="B1091" s="14"/>
      <c r="C1091" s="14"/>
    </row>
    <row r="1092" spans="1:3" x14ac:dyDescent="0.35">
      <c r="A1092" s="14"/>
      <c r="B1092" s="14"/>
      <c r="C1092" s="14"/>
    </row>
    <row r="1093" spans="1:3" x14ac:dyDescent="0.35">
      <c r="A1093" s="14"/>
      <c r="B1093" s="14"/>
      <c r="C1093" s="14"/>
    </row>
    <row r="1094" spans="1:3" x14ac:dyDescent="0.35">
      <c r="A1094" s="14"/>
      <c r="B1094" s="14"/>
      <c r="C1094" s="14"/>
    </row>
    <row r="1095" spans="1:3" x14ac:dyDescent="0.35">
      <c r="A1095" s="14"/>
      <c r="B1095" s="14"/>
      <c r="C1095" s="14"/>
    </row>
    <row r="1096" spans="1:3" x14ac:dyDescent="0.35">
      <c r="A1096" s="14"/>
      <c r="B1096" s="14"/>
      <c r="C1096" s="14"/>
    </row>
    <row r="1097" spans="1:3" x14ac:dyDescent="0.35">
      <c r="A1097" s="14"/>
      <c r="B1097" s="14"/>
      <c r="C1097" s="14"/>
    </row>
    <row r="1098" spans="1:3" x14ac:dyDescent="0.35">
      <c r="A1098" s="14"/>
      <c r="B1098" s="14"/>
      <c r="C1098" s="14"/>
    </row>
    <row r="1099" spans="1:3" x14ac:dyDescent="0.35">
      <c r="A1099" s="14"/>
      <c r="B1099" s="14"/>
      <c r="C1099" s="14"/>
    </row>
    <row r="1100" spans="1:3" x14ac:dyDescent="0.35">
      <c r="A1100" s="14"/>
      <c r="B1100" s="14"/>
      <c r="C1100" s="14"/>
    </row>
    <row r="1101" spans="1:3" x14ac:dyDescent="0.35">
      <c r="A1101" s="14"/>
      <c r="B1101" s="14"/>
      <c r="C1101" s="14"/>
    </row>
    <row r="1102" spans="1:3" x14ac:dyDescent="0.35">
      <c r="A1102" s="14"/>
      <c r="B1102" s="14"/>
      <c r="C1102" s="14"/>
    </row>
    <row r="1103" spans="1:3" x14ac:dyDescent="0.35">
      <c r="A1103" s="14"/>
      <c r="B1103" s="14"/>
      <c r="C1103" s="14"/>
    </row>
    <row r="1104" spans="1:3" x14ac:dyDescent="0.35">
      <c r="A1104" s="14"/>
      <c r="B1104" s="14"/>
      <c r="C1104" s="14"/>
    </row>
    <row r="1105" spans="1:3" x14ac:dyDescent="0.35">
      <c r="A1105" s="14"/>
      <c r="B1105" s="14"/>
      <c r="C1105" s="14"/>
    </row>
    <row r="1106" spans="1:3" x14ac:dyDescent="0.35">
      <c r="A1106" s="14"/>
      <c r="B1106" s="14"/>
      <c r="C1106" s="14"/>
    </row>
    <row r="1107" spans="1:3" x14ac:dyDescent="0.35">
      <c r="A1107" s="14"/>
      <c r="B1107" s="14"/>
      <c r="C1107" s="14"/>
    </row>
    <row r="1108" spans="1:3" x14ac:dyDescent="0.35">
      <c r="A1108" s="14"/>
      <c r="B1108" s="14"/>
      <c r="C1108" s="14"/>
    </row>
    <row r="1109" spans="1:3" x14ac:dyDescent="0.35">
      <c r="A1109" s="14"/>
      <c r="B1109" s="14"/>
      <c r="C1109" s="14"/>
    </row>
    <row r="1110" spans="1:3" x14ac:dyDescent="0.35">
      <c r="A1110" s="14"/>
      <c r="B1110" s="14"/>
      <c r="C1110" s="14"/>
    </row>
    <row r="1111" spans="1:3" x14ac:dyDescent="0.35">
      <c r="A1111" s="14"/>
      <c r="B1111" s="14"/>
      <c r="C1111" s="14"/>
    </row>
    <row r="1112" spans="1:3" x14ac:dyDescent="0.35">
      <c r="A1112" s="14"/>
      <c r="B1112" s="14"/>
      <c r="C1112" s="14"/>
    </row>
    <row r="1113" spans="1:3" x14ac:dyDescent="0.35">
      <c r="A1113" s="14"/>
      <c r="B1113" s="14"/>
      <c r="C1113" s="14"/>
    </row>
    <row r="1114" spans="1:3" x14ac:dyDescent="0.35">
      <c r="A1114" s="14"/>
      <c r="B1114" s="14"/>
      <c r="C1114" s="14"/>
    </row>
    <row r="1115" spans="1:3" x14ac:dyDescent="0.35">
      <c r="A1115" s="14"/>
      <c r="B1115" s="14"/>
      <c r="C1115" s="14"/>
    </row>
    <row r="1116" spans="1:3" x14ac:dyDescent="0.35">
      <c r="A1116" s="14"/>
      <c r="B1116" s="14"/>
      <c r="C1116" s="14"/>
    </row>
    <row r="1117" spans="1:3" x14ac:dyDescent="0.35">
      <c r="A1117" s="14"/>
      <c r="B1117" s="14"/>
      <c r="C1117" s="14"/>
    </row>
    <row r="1118" spans="1:3" x14ac:dyDescent="0.35">
      <c r="A1118" s="14"/>
      <c r="B1118" s="14"/>
      <c r="C1118" s="14"/>
    </row>
    <row r="1119" spans="1:3" x14ac:dyDescent="0.35">
      <c r="A1119" s="14"/>
      <c r="B1119" s="14"/>
      <c r="C1119" s="14"/>
    </row>
    <row r="1120" spans="1:3" x14ac:dyDescent="0.35">
      <c r="A1120" s="14"/>
      <c r="B1120" s="14"/>
      <c r="C1120" s="14"/>
    </row>
    <row r="1121" spans="1:3" x14ac:dyDescent="0.35">
      <c r="A1121" s="14"/>
      <c r="B1121" s="14"/>
      <c r="C1121" s="14"/>
    </row>
    <row r="1122" spans="1:3" x14ac:dyDescent="0.35">
      <c r="A1122" s="14"/>
      <c r="B1122" s="14"/>
      <c r="C1122" s="14"/>
    </row>
    <row r="1123" spans="1:3" x14ac:dyDescent="0.35">
      <c r="A1123" s="14"/>
      <c r="B1123" s="14"/>
      <c r="C1123" s="14"/>
    </row>
    <row r="1124" spans="1:3" x14ac:dyDescent="0.35">
      <c r="A1124" s="14"/>
      <c r="B1124" s="14"/>
      <c r="C1124" s="14"/>
    </row>
    <row r="1125" spans="1:3" x14ac:dyDescent="0.35">
      <c r="A1125" s="14"/>
      <c r="B1125" s="14"/>
      <c r="C1125" s="14"/>
    </row>
    <row r="1126" spans="1:3" x14ac:dyDescent="0.35">
      <c r="A1126" s="14"/>
      <c r="B1126" s="14"/>
      <c r="C1126" s="14"/>
    </row>
    <row r="1127" spans="1:3" x14ac:dyDescent="0.35">
      <c r="A1127" s="14"/>
      <c r="B1127" s="14"/>
      <c r="C1127" s="14"/>
    </row>
    <row r="1128" spans="1:3" x14ac:dyDescent="0.35">
      <c r="A1128" s="14"/>
      <c r="B1128" s="14"/>
      <c r="C1128" s="14"/>
    </row>
    <row r="1129" spans="1:3" x14ac:dyDescent="0.35">
      <c r="A1129" s="14"/>
      <c r="B1129" s="14"/>
      <c r="C1129" s="14"/>
    </row>
    <row r="1130" spans="1:3" x14ac:dyDescent="0.35">
      <c r="A1130" s="14"/>
      <c r="B1130" s="14"/>
      <c r="C1130" s="14"/>
    </row>
    <row r="1131" spans="1:3" x14ac:dyDescent="0.35">
      <c r="A1131" s="14"/>
      <c r="B1131" s="14"/>
      <c r="C1131" s="14"/>
    </row>
    <row r="1132" spans="1:3" x14ac:dyDescent="0.35">
      <c r="A1132" s="14"/>
      <c r="B1132" s="14"/>
      <c r="C1132" s="14"/>
    </row>
    <row r="1133" spans="1:3" x14ac:dyDescent="0.35">
      <c r="A1133" s="14"/>
      <c r="B1133" s="14"/>
      <c r="C1133" s="14"/>
    </row>
    <row r="1134" spans="1:3" x14ac:dyDescent="0.35">
      <c r="A1134" s="14"/>
      <c r="B1134" s="14"/>
      <c r="C1134" s="14"/>
    </row>
    <row r="1135" spans="1:3" x14ac:dyDescent="0.35">
      <c r="A1135" s="14"/>
      <c r="B1135" s="14"/>
      <c r="C1135" s="14"/>
    </row>
    <row r="1136" spans="1:3" x14ac:dyDescent="0.35">
      <c r="A1136" s="14"/>
      <c r="B1136" s="14"/>
      <c r="C1136" s="14"/>
    </row>
    <row r="1137" spans="1:3" x14ac:dyDescent="0.35">
      <c r="A1137" s="14"/>
      <c r="B1137" s="14"/>
      <c r="C1137" s="14"/>
    </row>
    <row r="1138" spans="1:3" x14ac:dyDescent="0.35">
      <c r="A1138" s="14"/>
      <c r="B1138" s="14"/>
      <c r="C1138" s="14"/>
    </row>
    <row r="1139" spans="1:3" x14ac:dyDescent="0.35">
      <c r="A1139" s="14"/>
      <c r="B1139" s="14"/>
      <c r="C1139" s="14"/>
    </row>
    <row r="1140" spans="1:3" x14ac:dyDescent="0.35">
      <c r="A1140" s="14"/>
      <c r="B1140" s="14"/>
      <c r="C1140" s="14"/>
    </row>
    <row r="1141" spans="1:3" x14ac:dyDescent="0.35">
      <c r="A1141" s="14"/>
      <c r="B1141" s="14"/>
      <c r="C1141" s="14"/>
    </row>
    <row r="1142" spans="1:3" x14ac:dyDescent="0.35">
      <c r="A1142" s="14"/>
      <c r="B1142" s="14"/>
      <c r="C1142" s="14"/>
    </row>
    <row r="1143" spans="1:3" x14ac:dyDescent="0.35">
      <c r="A1143" s="14"/>
      <c r="B1143" s="14"/>
      <c r="C1143" s="14"/>
    </row>
    <row r="1144" spans="1:3" x14ac:dyDescent="0.35">
      <c r="A1144" s="14"/>
      <c r="B1144" s="14"/>
      <c r="C1144" s="14"/>
    </row>
    <row r="1145" spans="1:3" x14ac:dyDescent="0.35">
      <c r="A1145" s="14"/>
      <c r="B1145" s="14"/>
      <c r="C1145" s="14"/>
    </row>
    <row r="1146" spans="1:3" x14ac:dyDescent="0.35">
      <c r="A1146" s="14"/>
      <c r="B1146" s="14"/>
      <c r="C1146" s="14"/>
    </row>
    <row r="1147" spans="1:3" x14ac:dyDescent="0.35">
      <c r="A1147" s="14"/>
      <c r="B1147" s="14"/>
      <c r="C1147" s="14"/>
    </row>
    <row r="1148" spans="1:3" x14ac:dyDescent="0.35">
      <c r="A1148" s="14"/>
      <c r="B1148" s="14"/>
      <c r="C1148" s="14"/>
    </row>
    <row r="1149" spans="1:3" x14ac:dyDescent="0.35">
      <c r="A1149" s="14"/>
      <c r="B1149" s="14"/>
      <c r="C1149" s="14"/>
    </row>
    <row r="1150" spans="1:3" x14ac:dyDescent="0.35">
      <c r="A1150" s="14"/>
      <c r="B1150" s="14"/>
      <c r="C1150" s="14"/>
    </row>
    <row r="1151" spans="1:3" x14ac:dyDescent="0.35">
      <c r="A1151" s="14"/>
      <c r="B1151" s="14"/>
      <c r="C1151" s="14"/>
    </row>
    <row r="1152" spans="1:3" x14ac:dyDescent="0.35">
      <c r="A1152" s="14"/>
      <c r="B1152" s="14"/>
      <c r="C1152" s="14"/>
    </row>
    <row r="1153" spans="1:3" x14ac:dyDescent="0.35">
      <c r="A1153" s="14"/>
      <c r="B1153" s="14"/>
      <c r="C1153" s="14"/>
    </row>
    <row r="1154" spans="1:3" x14ac:dyDescent="0.35">
      <c r="A1154" s="14"/>
      <c r="B1154" s="14"/>
      <c r="C1154" s="14"/>
    </row>
    <row r="1155" spans="1:3" x14ac:dyDescent="0.35">
      <c r="A1155" s="14"/>
      <c r="B1155" s="14"/>
      <c r="C1155" s="14"/>
    </row>
    <row r="1156" spans="1:3" x14ac:dyDescent="0.35">
      <c r="A1156" s="14"/>
      <c r="B1156" s="14"/>
      <c r="C1156" s="14"/>
    </row>
    <row r="1157" spans="1:3" x14ac:dyDescent="0.35">
      <c r="A1157" s="14"/>
      <c r="B1157" s="14"/>
      <c r="C1157" s="14"/>
    </row>
    <row r="1158" spans="1:3" x14ac:dyDescent="0.35">
      <c r="A1158" s="14"/>
      <c r="B1158" s="14"/>
      <c r="C1158" s="14"/>
    </row>
    <row r="1159" spans="1:3" x14ac:dyDescent="0.35">
      <c r="A1159" s="14"/>
      <c r="B1159" s="14"/>
      <c r="C1159" s="14"/>
    </row>
    <row r="1160" spans="1:3" x14ac:dyDescent="0.35">
      <c r="A1160" s="14"/>
      <c r="B1160" s="14"/>
      <c r="C1160" s="14"/>
    </row>
    <row r="1161" spans="1:3" x14ac:dyDescent="0.35">
      <c r="A1161" s="14"/>
      <c r="B1161" s="14"/>
      <c r="C1161" s="14"/>
    </row>
    <row r="1162" spans="1:3" x14ac:dyDescent="0.35">
      <c r="A1162" s="14"/>
      <c r="B1162" s="14"/>
      <c r="C1162" s="14"/>
    </row>
    <row r="1163" spans="1:3" x14ac:dyDescent="0.35">
      <c r="A1163" s="14"/>
      <c r="B1163" s="14"/>
      <c r="C1163" s="14"/>
    </row>
    <row r="1164" spans="1:3" x14ac:dyDescent="0.35">
      <c r="A1164" s="14"/>
      <c r="B1164" s="14"/>
      <c r="C1164" s="14"/>
    </row>
    <row r="1165" spans="1:3" x14ac:dyDescent="0.35">
      <c r="A1165" s="14"/>
      <c r="B1165" s="14"/>
      <c r="C1165" s="14"/>
    </row>
    <row r="1166" spans="1:3" x14ac:dyDescent="0.35">
      <c r="A1166" s="14"/>
      <c r="B1166" s="14"/>
      <c r="C1166" s="14"/>
    </row>
    <row r="1167" spans="1:3" x14ac:dyDescent="0.35">
      <c r="A1167" s="14"/>
      <c r="B1167" s="14"/>
      <c r="C1167" s="14"/>
    </row>
    <row r="1168" spans="1:3" x14ac:dyDescent="0.35">
      <c r="A1168" s="14"/>
      <c r="B1168" s="14"/>
      <c r="C1168" s="14"/>
    </row>
    <row r="1169" spans="1:3" x14ac:dyDescent="0.35">
      <c r="A1169" s="14"/>
      <c r="B1169" s="14"/>
      <c r="C1169" s="14"/>
    </row>
    <row r="1170" spans="1:3" x14ac:dyDescent="0.35">
      <c r="A1170" s="14"/>
      <c r="B1170" s="14"/>
      <c r="C1170" s="14"/>
    </row>
    <row r="1171" spans="1:3" x14ac:dyDescent="0.35">
      <c r="A1171" s="14"/>
      <c r="B1171" s="14"/>
      <c r="C1171" s="14"/>
    </row>
    <row r="1172" spans="1:3" x14ac:dyDescent="0.35">
      <c r="A1172" s="14"/>
      <c r="B1172" s="14"/>
      <c r="C1172" s="14"/>
    </row>
    <row r="1173" spans="1:3" x14ac:dyDescent="0.35">
      <c r="A1173" s="14"/>
      <c r="B1173" s="14"/>
      <c r="C1173" s="14"/>
    </row>
    <row r="1174" spans="1:3" x14ac:dyDescent="0.35">
      <c r="A1174" s="14"/>
      <c r="B1174" s="14"/>
      <c r="C1174" s="14"/>
    </row>
    <row r="1175" spans="1:3" x14ac:dyDescent="0.35">
      <c r="A1175" s="14"/>
      <c r="B1175" s="14"/>
      <c r="C1175" s="14"/>
    </row>
    <row r="1176" spans="1:3" x14ac:dyDescent="0.35">
      <c r="A1176" s="14"/>
      <c r="B1176" s="14"/>
      <c r="C1176" s="14"/>
    </row>
    <row r="1177" spans="1:3" x14ac:dyDescent="0.35">
      <c r="A1177" s="14"/>
      <c r="B1177" s="14"/>
      <c r="C1177" s="14"/>
    </row>
    <row r="1178" spans="1:3" x14ac:dyDescent="0.35">
      <c r="A1178" s="14"/>
      <c r="B1178" s="14"/>
      <c r="C1178" s="14"/>
    </row>
    <row r="1179" spans="1:3" x14ac:dyDescent="0.35">
      <c r="A1179" s="14"/>
      <c r="B1179" s="14"/>
      <c r="C1179" s="14"/>
    </row>
    <row r="1180" spans="1:3" x14ac:dyDescent="0.35">
      <c r="A1180" s="14"/>
      <c r="B1180" s="14"/>
      <c r="C1180" s="14"/>
    </row>
    <row r="1181" spans="1:3" x14ac:dyDescent="0.35">
      <c r="A1181" s="14"/>
      <c r="B1181" s="14"/>
      <c r="C1181" s="14"/>
    </row>
    <row r="1182" spans="1:3" x14ac:dyDescent="0.35">
      <c r="A1182" s="14"/>
      <c r="B1182" s="14"/>
      <c r="C1182" s="14"/>
    </row>
    <row r="1183" spans="1:3" x14ac:dyDescent="0.35">
      <c r="A1183" s="14"/>
      <c r="B1183" s="14"/>
      <c r="C1183" s="14"/>
    </row>
    <row r="1184" spans="1:3" x14ac:dyDescent="0.35">
      <c r="A1184" s="14"/>
      <c r="B1184" s="14"/>
      <c r="C1184" s="14"/>
    </row>
    <row r="1185" spans="1:3" x14ac:dyDescent="0.35">
      <c r="A1185" s="14"/>
      <c r="B1185" s="14"/>
      <c r="C1185" s="14"/>
    </row>
    <row r="1186" spans="1:3" x14ac:dyDescent="0.35">
      <c r="A1186" s="14"/>
      <c r="B1186" s="14"/>
      <c r="C1186" s="14"/>
    </row>
    <row r="1187" spans="1:3" x14ac:dyDescent="0.35">
      <c r="A1187" s="14"/>
      <c r="B1187" s="14"/>
      <c r="C1187" s="14"/>
    </row>
    <row r="1188" spans="1:3" x14ac:dyDescent="0.35">
      <c r="A1188" s="14"/>
      <c r="B1188" s="14"/>
      <c r="C1188" s="14"/>
    </row>
    <row r="1189" spans="1:3" x14ac:dyDescent="0.35">
      <c r="A1189" s="14"/>
      <c r="B1189" s="14"/>
      <c r="C1189" s="14"/>
    </row>
    <row r="1190" spans="1:3" x14ac:dyDescent="0.35">
      <c r="A1190" s="14"/>
      <c r="B1190" s="14"/>
      <c r="C1190" s="14"/>
    </row>
    <row r="1191" spans="1:3" x14ac:dyDescent="0.35">
      <c r="A1191" s="14"/>
      <c r="B1191" s="14"/>
      <c r="C1191" s="14"/>
    </row>
    <row r="1192" spans="1:3" x14ac:dyDescent="0.35">
      <c r="A1192" s="14"/>
      <c r="B1192" s="14"/>
      <c r="C1192" s="14"/>
    </row>
    <row r="1193" spans="1:3" x14ac:dyDescent="0.35">
      <c r="A1193" s="14"/>
      <c r="B1193" s="14"/>
      <c r="C1193" s="14"/>
    </row>
    <row r="1194" spans="1:3" x14ac:dyDescent="0.35">
      <c r="A1194" s="14"/>
      <c r="B1194" s="14"/>
      <c r="C1194" s="14"/>
    </row>
    <row r="1195" spans="1:3" x14ac:dyDescent="0.35">
      <c r="A1195" s="14"/>
      <c r="B1195" s="14"/>
      <c r="C1195" s="14"/>
    </row>
    <row r="1196" spans="1:3" x14ac:dyDescent="0.35">
      <c r="A1196" s="14"/>
      <c r="B1196" s="14"/>
      <c r="C1196" s="14"/>
    </row>
    <row r="1197" spans="1:3" x14ac:dyDescent="0.35">
      <c r="A1197" s="14"/>
      <c r="B1197" s="14"/>
      <c r="C1197" s="14"/>
    </row>
    <row r="1198" spans="1:3" x14ac:dyDescent="0.35">
      <c r="A1198" s="14"/>
      <c r="B1198" s="14"/>
      <c r="C1198" s="14"/>
    </row>
    <row r="1199" spans="1:3" x14ac:dyDescent="0.35">
      <c r="A1199" s="14"/>
      <c r="B1199" s="14"/>
      <c r="C1199" s="14"/>
    </row>
    <row r="1200" spans="1:3" x14ac:dyDescent="0.35">
      <c r="A1200" s="14"/>
      <c r="B1200" s="14"/>
      <c r="C1200" s="14"/>
    </row>
    <row r="1201" spans="1:3" x14ac:dyDescent="0.35">
      <c r="A1201" s="14"/>
      <c r="B1201" s="14"/>
      <c r="C1201" s="14"/>
    </row>
    <row r="1202" spans="1:3" x14ac:dyDescent="0.35">
      <c r="A1202" s="14"/>
      <c r="B1202" s="14"/>
      <c r="C1202" s="14"/>
    </row>
    <row r="1203" spans="1:3" x14ac:dyDescent="0.35">
      <c r="A1203" s="14"/>
      <c r="B1203" s="14"/>
      <c r="C1203" s="14"/>
    </row>
    <row r="1204" spans="1:3" x14ac:dyDescent="0.35">
      <c r="A1204" s="14"/>
      <c r="B1204" s="14"/>
      <c r="C1204" s="14"/>
    </row>
    <row r="1205" spans="1:3" x14ac:dyDescent="0.35">
      <c r="A1205" s="14"/>
      <c r="B1205" s="14"/>
      <c r="C1205" s="14"/>
    </row>
    <row r="1206" spans="1:3" x14ac:dyDescent="0.35">
      <c r="A1206" s="14"/>
      <c r="B1206" s="14"/>
      <c r="C1206" s="14"/>
    </row>
    <row r="1207" spans="1:3" x14ac:dyDescent="0.35">
      <c r="A1207" s="14"/>
      <c r="B1207" s="14"/>
      <c r="C1207" s="14"/>
    </row>
    <row r="1208" spans="1:3" x14ac:dyDescent="0.35">
      <c r="A1208" s="14"/>
      <c r="B1208" s="14"/>
      <c r="C1208" s="14"/>
    </row>
    <row r="1209" spans="1:3" x14ac:dyDescent="0.35">
      <c r="A1209" s="14"/>
      <c r="B1209" s="14"/>
      <c r="C1209" s="14"/>
    </row>
    <row r="1210" spans="1:3" x14ac:dyDescent="0.35">
      <c r="A1210" s="14"/>
      <c r="B1210" s="14"/>
      <c r="C1210" s="14"/>
    </row>
    <row r="1211" spans="1:3" x14ac:dyDescent="0.35">
      <c r="A1211" s="14"/>
      <c r="B1211" s="14"/>
      <c r="C1211" s="14"/>
    </row>
    <row r="1212" spans="1:3" x14ac:dyDescent="0.35">
      <c r="A1212" s="14"/>
      <c r="B1212" s="14"/>
      <c r="C1212" s="14"/>
    </row>
    <row r="1213" spans="1:3" x14ac:dyDescent="0.35">
      <c r="A1213" s="14"/>
      <c r="B1213" s="14"/>
      <c r="C1213" s="14"/>
    </row>
    <row r="1214" spans="1:3" x14ac:dyDescent="0.35">
      <c r="A1214" s="14"/>
      <c r="B1214" s="14"/>
      <c r="C1214" s="14"/>
    </row>
    <row r="1215" spans="1:3" x14ac:dyDescent="0.35">
      <c r="A1215" s="14"/>
      <c r="B1215" s="14"/>
      <c r="C1215" s="14"/>
    </row>
    <row r="1216" spans="1:3" x14ac:dyDescent="0.35">
      <c r="A1216" s="14"/>
      <c r="B1216" s="14"/>
      <c r="C1216" s="14"/>
    </row>
    <row r="1217" spans="1:3" x14ac:dyDescent="0.35">
      <c r="A1217" s="14"/>
      <c r="B1217" s="14"/>
      <c r="C1217" s="14"/>
    </row>
    <row r="1218" spans="1:3" x14ac:dyDescent="0.35">
      <c r="A1218" s="14"/>
      <c r="B1218" s="14"/>
      <c r="C1218" s="14"/>
    </row>
    <row r="1219" spans="1:3" x14ac:dyDescent="0.35">
      <c r="A1219" s="14"/>
      <c r="B1219" s="14"/>
      <c r="C1219" s="14"/>
    </row>
    <row r="1220" spans="1:3" x14ac:dyDescent="0.35">
      <c r="A1220" s="14"/>
      <c r="B1220" s="14"/>
      <c r="C1220" s="14"/>
    </row>
    <row r="1221" spans="1:3" x14ac:dyDescent="0.35">
      <c r="A1221" s="14"/>
      <c r="B1221" s="14"/>
      <c r="C1221" s="14"/>
    </row>
    <row r="1222" spans="1:3" x14ac:dyDescent="0.35">
      <c r="A1222" s="14"/>
      <c r="B1222" s="14"/>
      <c r="C1222" s="14"/>
    </row>
    <row r="1223" spans="1:3" x14ac:dyDescent="0.35">
      <c r="A1223" s="14"/>
      <c r="B1223" s="14"/>
      <c r="C1223" s="14"/>
    </row>
    <row r="1224" spans="1:3" x14ac:dyDescent="0.35">
      <c r="A1224" s="14"/>
      <c r="B1224" s="14"/>
      <c r="C1224" s="14"/>
    </row>
    <row r="1225" spans="1:3" x14ac:dyDescent="0.35">
      <c r="A1225" s="14"/>
      <c r="B1225" s="14"/>
      <c r="C1225" s="14"/>
    </row>
    <row r="1226" spans="1:3" x14ac:dyDescent="0.35">
      <c r="A1226" s="14"/>
      <c r="B1226" s="14"/>
      <c r="C1226" s="14"/>
    </row>
    <row r="1227" spans="1:3" x14ac:dyDescent="0.35">
      <c r="A1227" s="14"/>
      <c r="B1227" s="14"/>
      <c r="C1227" s="14"/>
    </row>
    <row r="1228" spans="1:3" x14ac:dyDescent="0.35">
      <c r="A1228" s="14"/>
      <c r="B1228" s="14"/>
      <c r="C1228" s="14"/>
    </row>
    <row r="1229" spans="1:3" x14ac:dyDescent="0.35">
      <c r="A1229" s="14"/>
      <c r="B1229" s="14"/>
      <c r="C1229" s="14"/>
    </row>
    <row r="1230" spans="1:3" x14ac:dyDescent="0.35">
      <c r="A1230" s="14"/>
      <c r="B1230" s="14"/>
      <c r="C1230" s="14"/>
    </row>
    <row r="1231" spans="1:3" x14ac:dyDescent="0.35">
      <c r="A1231" s="14"/>
      <c r="B1231" s="14"/>
      <c r="C1231" s="14"/>
    </row>
    <row r="1232" spans="1:3" x14ac:dyDescent="0.35">
      <c r="A1232" s="14"/>
      <c r="B1232" s="14"/>
      <c r="C1232" s="14"/>
    </row>
    <row r="1233" spans="1:3" x14ac:dyDescent="0.35">
      <c r="A1233" s="14"/>
      <c r="B1233" s="14"/>
      <c r="C1233" s="14"/>
    </row>
    <row r="1234" spans="1:3" x14ac:dyDescent="0.35">
      <c r="A1234" s="14"/>
      <c r="B1234" s="14"/>
      <c r="C1234" s="14"/>
    </row>
    <row r="1235" spans="1:3" x14ac:dyDescent="0.35">
      <c r="A1235" s="14"/>
      <c r="B1235" s="14"/>
      <c r="C1235" s="14"/>
    </row>
    <row r="1236" spans="1:3" x14ac:dyDescent="0.35">
      <c r="A1236" s="14"/>
      <c r="B1236" s="14"/>
      <c r="C1236" s="14"/>
    </row>
    <row r="1237" spans="1:3" x14ac:dyDescent="0.35">
      <c r="A1237" s="14"/>
      <c r="B1237" s="14"/>
      <c r="C1237" s="14"/>
    </row>
    <row r="1238" spans="1:3" x14ac:dyDescent="0.35">
      <c r="A1238" s="14"/>
      <c r="B1238" s="14"/>
      <c r="C1238" s="14"/>
    </row>
  </sheetData>
  <mergeCells count="3">
    <mergeCell ref="U6:X6"/>
    <mergeCell ref="I4:J5"/>
    <mergeCell ref="M6:N6"/>
  </mergeCells>
  <pageMargins left="0.39370078740157483" right="0.39370078740157483" top="0.39370078740157483" bottom="0.39370078740157483" header="0.31496062992125984" footer="0.31496062992125984"/>
  <pageSetup paperSize="8" orientation="landscape" r:id="rId1"/>
  <headerFooter>
    <oddFooter>&amp;C&amp;1#&amp;"Calibri"&amp;10 Restricted - External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8"/>
  <sheetViews>
    <sheetView zoomScale="90" zoomScaleNormal="90" workbookViewId="0">
      <pane ySplit="8" topLeftCell="A9" activePane="bottomLeft" state="frozen"/>
      <selection pane="bottomLeft" activeCell="L9" sqref="L9:L27"/>
    </sheetView>
  </sheetViews>
  <sheetFormatPr defaultColWidth="8.81640625" defaultRowHeight="14.5" x14ac:dyDescent="0.35"/>
  <cols>
    <col min="1" max="1" width="2.1796875" style="82" customWidth="1"/>
    <col min="2" max="4" width="11.36328125" style="82" customWidth="1"/>
    <col min="5" max="6" width="9.1796875" style="82" customWidth="1"/>
    <col min="7" max="7" width="8" style="82" customWidth="1"/>
    <col min="8" max="8" width="12.54296875" style="82" customWidth="1"/>
    <col min="9" max="9" width="13.453125" style="82" customWidth="1"/>
    <col min="10" max="10" width="1" style="82" customWidth="1"/>
    <col min="11" max="11" width="12.54296875" style="82" customWidth="1"/>
    <col min="12" max="12" width="13.453125" style="82" customWidth="1"/>
    <col min="13" max="13" width="1" style="82" customWidth="1"/>
    <col min="14" max="14" width="9.08984375" style="82" customWidth="1"/>
    <col min="15" max="15" width="1" style="82" customWidth="1"/>
    <col min="16" max="17" width="9.81640625" style="82" customWidth="1"/>
    <col min="18" max="18" width="1" style="82" customWidth="1"/>
    <col min="19" max="16384" width="8.81640625" style="82"/>
  </cols>
  <sheetData>
    <row r="1" spans="1:26" x14ac:dyDescent="0.35">
      <c r="A1" s="14"/>
      <c r="B1" s="14"/>
      <c r="C1" s="14"/>
      <c r="D1" s="14"/>
      <c r="E1" s="14"/>
      <c r="F1" s="14"/>
      <c r="G1" s="16" t="s">
        <v>82</v>
      </c>
      <c r="H1" s="16"/>
      <c r="I1" s="16"/>
      <c r="J1" s="16"/>
      <c r="K1" s="16"/>
      <c r="L1" s="16"/>
      <c r="M1" s="16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5" thickBo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15" customHeight="1" x14ac:dyDescent="0.35">
      <c r="A3" s="14"/>
      <c r="B3" s="120" t="s">
        <v>42</v>
      </c>
      <c r="C3" s="83">
        <v>5</v>
      </c>
      <c r="D3" s="14"/>
      <c r="E3" s="14"/>
      <c r="F3" s="157" t="s">
        <v>0</v>
      </c>
      <c r="G3" s="158"/>
      <c r="H3" s="26" t="s">
        <v>2</v>
      </c>
      <c r="I3" s="25" t="s">
        <v>1</v>
      </c>
      <c r="J3" s="27"/>
      <c r="K3" s="26" t="s">
        <v>2</v>
      </c>
      <c r="L3" s="28" t="s">
        <v>1</v>
      </c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15" thickBot="1" x14ac:dyDescent="0.4">
      <c r="A4" s="14"/>
      <c r="B4" s="121" t="s">
        <v>3</v>
      </c>
      <c r="C4" s="84">
        <v>365</v>
      </c>
      <c r="D4" s="14"/>
      <c r="E4" s="14"/>
      <c r="F4" s="159"/>
      <c r="G4" s="160"/>
      <c r="H4" s="33" t="s">
        <v>5</v>
      </c>
      <c r="I4" s="33" t="s">
        <v>4</v>
      </c>
      <c r="J4" s="34"/>
      <c r="K4" s="33" t="s">
        <v>5</v>
      </c>
      <c r="L4" s="35" t="s">
        <v>4</v>
      </c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5.5" customHeight="1" x14ac:dyDescent="0.3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19" customHeight="1" x14ac:dyDescent="0.35">
      <c r="A6" s="14"/>
      <c r="B6" s="21"/>
      <c r="C6" s="21"/>
      <c r="D6" s="21"/>
      <c r="E6" s="14"/>
      <c r="F6" s="14"/>
      <c r="G6" s="85"/>
      <c r="H6" s="163" t="s">
        <v>45</v>
      </c>
      <c r="I6" s="166"/>
      <c r="J6" s="86"/>
      <c r="K6" s="163" t="s">
        <v>46</v>
      </c>
      <c r="L6" s="167"/>
      <c r="M6" s="14"/>
      <c r="N6" s="87"/>
      <c r="O6" s="86"/>
      <c r="P6" s="163" t="s">
        <v>47</v>
      </c>
      <c r="Q6" s="164"/>
      <c r="R6" s="86"/>
      <c r="S6" s="88"/>
      <c r="T6" s="14"/>
      <c r="U6" s="14"/>
      <c r="V6" s="14"/>
      <c r="W6" s="14"/>
      <c r="X6" s="14"/>
      <c r="Y6" s="14"/>
      <c r="Z6" s="14"/>
    </row>
    <row r="7" spans="1:26" ht="49.5" customHeight="1" x14ac:dyDescent="0.35">
      <c r="A7" s="14"/>
      <c r="B7" s="51" t="s">
        <v>15</v>
      </c>
      <c r="C7" s="51" t="s">
        <v>16</v>
      </c>
      <c r="D7" s="51" t="s">
        <v>17</v>
      </c>
      <c r="E7" s="51" t="s">
        <v>18</v>
      </c>
      <c r="F7" s="51" t="s">
        <v>19</v>
      </c>
      <c r="G7" s="51" t="s">
        <v>48</v>
      </c>
      <c r="H7" s="51" t="s">
        <v>62</v>
      </c>
      <c r="I7" s="51" t="s">
        <v>64</v>
      </c>
      <c r="J7" s="14"/>
      <c r="K7" s="51" t="s">
        <v>62</v>
      </c>
      <c r="L7" s="51" t="s">
        <v>64</v>
      </c>
      <c r="M7" s="14"/>
      <c r="N7" s="51" t="s">
        <v>24</v>
      </c>
      <c r="O7" s="14"/>
      <c r="P7" s="54" t="s">
        <v>45</v>
      </c>
      <c r="Q7" s="54" t="s">
        <v>46</v>
      </c>
      <c r="R7" s="14"/>
      <c r="S7" s="51" t="s">
        <v>49</v>
      </c>
      <c r="T7" s="14"/>
      <c r="U7" s="14"/>
      <c r="V7" s="14"/>
      <c r="W7" s="14"/>
      <c r="X7" s="14"/>
      <c r="Y7" s="14"/>
      <c r="Z7" s="14"/>
    </row>
    <row r="8" spans="1:26" hidden="1" x14ac:dyDescent="0.35">
      <c r="A8" s="14"/>
      <c r="B8" s="12">
        <v>43560</v>
      </c>
      <c r="C8" s="12">
        <v>43567</v>
      </c>
      <c r="D8" s="12"/>
      <c r="E8" s="6"/>
      <c r="F8" s="6"/>
      <c r="G8" s="66"/>
      <c r="H8" s="68"/>
      <c r="I8" s="67"/>
      <c r="J8" s="14"/>
      <c r="K8" s="68"/>
      <c r="L8" s="67"/>
      <c r="M8" s="14"/>
      <c r="N8" s="7"/>
      <c r="O8" s="14"/>
      <c r="P8" s="7"/>
      <c r="Q8" s="7"/>
      <c r="R8" s="14"/>
      <c r="S8" s="7"/>
      <c r="T8" s="14"/>
      <c r="U8" s="14"/>
      <c r="V8" s="14"/>
      <c r="W8" s="14"/>
      <c r="X8" s="14"/>
      <c r="Y8" s="14"/>
      <c r="Z8" s="14"/>
    </row>
    <row r="9" spans="1:26" x14ac:dyDescent="0.35">
      <c r="A9" s="14"/>
      <c r="B9" s="5">
        <v>43563</v>
      </c>
      <c r="C9" s="5">
        <v>43570</v>
      </c>
      <c r="D9" s="5">
        <v>43571</v>
      </c>
      <c r="E9" s="6">
        <v>1</v>
      </c>
      <c r="F9" s="6">
        <v>1</v>
      </c>
      <c r="G9" s="56">
        <v>7.0790000000000002E-3</v>
      </c>
      <c r="H9" s="60">
        <v>7.0790000000000002E-3</v>
      </c>
      <c r="I9" s="89">
        <v>7.0790000000000002E-3</v>
      </c>
      <c r="J9" s="14"/>
      <c r="K9" s="60">
        <v>7.0790000000000002E-3</v>
      </c>
      <c r="L9" s="89">
        <v>7.0790000000000002E-3</v>
      </c>
      <c r="M9" s="14"/>
      <c r="N9" s="13">
        <v>100000000</v>
      </c>
      <c r="O9" s="14"/>
      <c r="P9" s="7">
        <v>1939.4520547945206</v>
      </c>
      <c r="Q9" s="7">
        <v>1939.4520547945206</v>
      </c>
      <c r="R9" s="14"/>
      <c r="S9" s="7">
        <f>P9-Q9</f>
        <v>0</v>
      </c>
      <c r="T9" s="14"/>
      <c r="U9" s="14"/>
      <c r="V9" s="14"/>
      <c r="W9" s="14"/>
      <c r="X9" s="14"/>
      <c r="Y9" s="14"/>
      <c r="Z9" s="14"/>
    </row>
    <row r="10" spans="1:26" x14ac:dyDescent="0.35">
      <c r="A10" s="14"/>
      <c r="B10" s="5">
        <v>43564</v>
      </c>
      <c r="C10" s="5">
        <v>43571</v>
      </c>
      <c r="D10" s="5">
        <v>43572</v>
      </c>
      <c r="E10" s="6">
        <v>1</v>
      </c>
      <c r="F10" s="6">
        <v>1</v>
      </c>
      <c r="G10" s="56">
        <v>7.0720000000000002E-3</v>
      </c>
      <c r="H10" s="60">
        <v>7.0759999999999998E-3</v>
      </c>
      <c r="I10" s="89">
        <v>7.0729999999999977E-3</v>
      </c>
      <c r="J10" s="14"/>
      <c r="K10" s="60">
        <v>7.0759999999999998E-3</v>
      </c>
      <c r="L10" s="89">
        <v>7.0730000000000003E-3</v>
      </c>
      <c r="M10" s="14"/>
      <c r="N10" s="13">
        <v>100000000</v>
      </c>
      <c r="O10" s="14"/>
      <c r="P10" s="7">
        <v>1937.8082191780816</v>
      </c>
      <c r="Q10" s="7">
        <v>1937.8082191780823</v>
      </c>
      <c r="R10" s="14"/>
      <c r="S10" s="7">
        <f t="shared" ref="S10:S27" si="0">P10-Q10</f>
        <v>0</v>
      </c>
      <c r="T10" s="14"/>
      <c r="U10" s="14"/>
      <c r="V10" s="14"/>
      <c r="W10" s="14"/>
      <c r="X10" s="14"/>
      <c r="Y10" s="14"/>
      <c r="Z10" s="14"/>
    </row>
    <row r="11" spans="1:26" x14ac:dyDescent="0.35">
      <c r="A11" s="14"/>
      <c r="B11" s="5">
        <v>43565</v>
      </c>
      <c r="C11" s="5">
        <v>43572</v>
      </c>
      <c r="D11" s="5">
        <v>43573</v>
      </c>
      <c r="E11" s="6">
        <v>1</v>
      </c>
      <c r="F11" s="6">
        <v>1</v>
      </c>
      <c r="G11" s="56">
        <v>7.0809999999999996E-3</v>
      </c>
      <c r="H11" s="60">
        <v>7.077E-3</v>
      </c>
      <c r="I11" s="89">
        <v>7.0790000000000002E-3</v>
      </c>
      <c r="J11" s="14"/>
      <c r="K11" s="60">
        <v>7.077E-3</v>
      </c>
      <c r="L11" s="89">
        <v>7.0790000000000002E-3</v>
      </c>
      <c r="M11" s="14"/>
      <c r="N11" s="13">
        <v>100000000</v>
      </c>
      <c r="O11" s="14"/>
      <c r="P11" s="7">
        <v>1939.4520547945206</v>
      </c>
      <c r="Q11" s="7">
        <v>1939.4520547945206</v>
      </c>
      <c r="R11" s="14"/>
      <c r="S11" s="7">
        <f t="shared" si="0"/>
        <v>0</v>
      </c>
      <c r="T11" s="14"/>
      <c r="U11" s="14"/>
      <c r="V11" s="14"/>
      <c r="W11" s="14"/>
      <c r="X11" s="14"/>
      <c r="Y11" s="14"/>
      <c r="Z11" s="14"/>
    </row>
    <row r="12" spans="1:26" x14ac:dyDescent="0.35">
      <c r="A12" s="14"/>
      <c r="B12" s="5">
        <v>43566</v>
      </c>
      <c r="C12" s="5">
        <v>43573</v>
      </c>
      <c r="D12" s="5">
        <v>43578</v>
      </c>
      <c r="E12" s="6">
        <v>5</v>
      </c>
      <c r="F12" s="6">
        <v>1</v>
      </c>
      <c r="G12" s="56">
        <v>7.0750000000000006E-3</v>
      </c>
      <c r="H12" s="60">
        <v>7.0759999999999998E-3</v>
      </c>
      <c r="I12" s="89">
        <v>7.0753999999999999E-3</v>
      </c>
      <c r="J12" s="14"/>
      <c r="K12" s="60">
        <v>7.077E-3</v>
      </c>
      <c r="L12" s="89">
        <v>7.077E-3</v>
      </c>
      <c r="M12" s="14"/>
      <c r="N12" s="13">
        <v>100000000</v>
      </c>
      <c r="O12" s="14"/>
      <c r="P12" s="7">
        <v>9692.3287671232883</v>
      </c>
      <c r="Q12" s="7">
        <v>9694.5205479452052</v>
      </c>
      <c r="R12" s="14"/>
      <c r="S12" s="7">
        <f t="shared" si="0"/>
        <v>-2.1917808219168364</v>
      </c>
      <c r="T12" s="14"/>
      <c r="U12" s="14"/>
      <c r="V12" s="14"/>
      <c r="W12" s="14"/>
      <c r="X12" s="14"/>
      <c r="Y12" s="14"/>
      <c r="Z12" s="14"/>
    </row>
    <row r="13" spans="1:26" x14ac:dyDescent="0.35">
      <c r="A13" s="14"/>
      <c r="B13" s="5">
        <v>43567</v>
      </c>
      <c r="C13" s="5">
        <v>43578</v>
      </c>
      <c r="D13" s="5">
        <v>43579</v>
      </c>
      <c r="E13" s="6">
        <v>1</v>
      </c>
      <c r="F13" s="6">
        <v>3</v>
      </c>
      <c r="G13" s="56">
        <v>7.0740000000000004E-3</v>
      </c>
      <c r="H13" s="60">
        <v>7.0759999999999998E-3</v>
      </c>
      <c r="I13" s="89">
        <v>7.076000000000012E-3</v>
      </c>
      <c r="J13" s="14"/>
      <c r="K13" s="60">
        <v>7.0759999999999998E-3</v>
      </c>
      <c r="L13" s="89">
        <v>7.06800000000001E-3</v>
      </c>
      <c r="M13" s="14"/>
      <c r="N13" s="13">
        <v>100000000</v>
      </c>
      <c r="O13" s="14"/>
      <c r="P13" s="7">
        <v>1938.6301369863045</v>
      </c>
      <c r="Q13" s="7">
        <v>1936.4383561643865</v>
      </c>
      <c r="R13" s="14"/>
      <c r="S13" s="7">
        <f t="shared" si="0"/>
        <v>2.1917808219179733</v>
      </c>
      <c r="T13" s="14"/>
      <c r="U13" s="14"/>
      <c r="V13" s="14"/>
      <c r="W13" s="14"/>
      <c r="X13" s="14"/>
      <c r="Y13" s="14"/>
      <c r="Z13" s="14"/>
    </row>
    <row r="14" spans="1:26" x14ac:dyDescent="0.35">
      <c r="A14" s="14"/>
      <c r="B14" s="5">
        <v>43570</v>
      </c>
      <c r="C14" s="5">
        <v>43579</v>
      </c>
      <c r="D14" s="5">
        <v>43580</v>
      </c>
      <c r="E14" s="6">
        <v>1</v>
      </c>
      <c r="F14" s="6">
        <v>1</v>
      </c>
      <c r="G14" s="56">
        <v>7.0820000000000006E-3</v>
      </c>
      <c r="H14" s="60">
        <v>7.077E-3</v>
      </c>
      <c r="I14" s="89">
        <v>7.0859999999999959E-3</v>
      </c>
      <c r="J14" s="14"/>
      <c r="K14" s="60">
        <v>7.077E-3</v>
      </c>
      <c r="L14" s="89">
        <v>7.0860000000000003E-3</v>
      </c>
      <c r="M14" s="14"/>
      <c r="N14" s="13">
        <v>100000000</v>
      </c>
      <c r="O14" s="14"/>
      <c r="P14" s="7">
        <v>1941.3698630136976</v>
      </c>
      <c r="Q14" s="7">
        <v>1941.3698630136987</v>
      </c>
      <c r="R14" s="14"/>
      <c r="S14" s="7">
        <f t="shared" si="0"/>
        <v>0</v>
      </c>
      <c r="T14" s="14"/>
      <c r="U14" s="14"/>
      <c r="V14" s="14"/>
      <c r="W14" s="14"/>
      <c r="X14" s="14"/>
      <c r="Y14" s="14"/>
      <c r="Z14" s="14"/>
    </row>
    <row r="15" spans="1:26" x14ac:dyDescent="0.35">
      <c r="A15" s="14"/>
      <c r="B15" s="5">
        <v>43571</v>
      </c>
      <c r="C15" s="5">
        <v>43580</v>
      </c>
      <c r="D15" s="5">
        <v>43581</v>
      </c>
      <c r="E15" s="6">
        <v>1</v>
      </c>
      <c r="F15" s="6">
        <v>1</v>
      </c>
      <c r="G15" s="56">
        <v>7.0809999999999996E-3</v>
      </c>
      <c r="H15" s="60">
        <v>7.077E-3</v>
      </c>
      <c r="I15" s="89">
        <v>7.0769999999999922E-3</v>
      </c>
      <c r="J15" s="14"/>
      <c r="K15" s="60">
        <v>7.077E-3</v>
      </c>
      <c r="L15" s="89">
        <v>7.0769999999999904E-3</v>
      </c>
      <c r="M15" s="14"/>
      <c r="N15" s="13">
        <v>100000000</v>
      </c>
      <c r="O15" s="14"/>
      <c r="P15" s="7">
        <v>1938.9041095890389</v>
      </c>
      <c r="Q15" s="7">
        <v>1938.9041095890386</v>
      </c>
      <c r="R15" s="14"/>
      <c r="S15" s="7">
        <f t="shared" si="0"/>
        <v>0</v>
      </c>
      <c r="T15" s="14"/>
      <c r="U15" s="14"/>
      <c r="V15" s="14"/>
      <c r="W15" s="14"/>
      <c r="X15" s="14"/>
      <c r="Y15" s="14"/>
      <c r="Z15" s="14"/>
    </row>
    <row r="16" spans="1:26" x14ac:dyDescent="0.35">
      <c r="A16" s="14"/>
      <c r="B16" s="5">
        <v>43572</v>
      </c>
      <c r="C16" s="5">
        <v>43581</v>
      </c>
      <c r="D16" s="5">
        <v>43584</v>
      </c>
      <c r="E16" s="6">
        <v>3</v>
      </c>
      <c r="F16" s="6">
        <v>1</v>
      </c>
      <c r="G16" s="56">
        <v>7.084E-3</v>
      </c>
      <c r="H16" s="60">
        <v>7.0790000000000002E-3</v>
      </c>
      <c r="I16" s="89">
        <v>7.086333333333336E-3</v>
      </c>
      <c r="J16" s="14"/>
      <c r="K16" s="60">
        <v>7.0780000000000001E-3</v>
      </c>
      <c r="L16" s="89">
        <v>7.0816666666666701E-3</v>
      </c>
      <c r="M16" s="14"/>
      <c r="N16" s="13">
        <v>100000000</v>
      </c>
      <c r="O16" s="14"/>
      <c r="P16" s="7">
        <v>5824.3835616438382</v>
      </c>
      <c r="Q16" s="7">
        <v>5820.5479452054824</v>
      </c>
      <c r="R16" s="14"/>
      <c r="S16" s="7">
        <f t="shared" si="0"/>
        <v>3.835616438355828</v>
      </c>
      <c r="T16" s="14"/>
      <c r="U16" s="14"/>
      <c r="V16" s="14"/>
      <c r="W16" s="14"/>
      <c r="X16" s="14"/>
      <c r="Y16" s="14"/>
      <c r="Z16" s="14"/>
    </row>
    <row r="17" spans="1:26" x14ac:dyDescent="0.35">
      <c r="A17" s="14"/>
      <c r="B17" s="5">
        <v>43573</v>
      </c>
      <c r="C17" s="5">
        <v>43584</v>
      </c>
      <c r="D17" s="5">
        <v>43585</v>
      </c>
      <c r="E17" s="6">
        <v>1</v>
      </c>
      <c r="F17" s="6">
        <v>5</v>
      </c>
      <c r="G17" s="56">
        <v>7.0869999999999995E-3</v>
      </c>
      <c r="H17" s="60">
        <v>7.0800000000000004E-3</v>
      </c>
      <c r="I17" s="89">
        <v>7.0939999999999901E-3</v>
      </c>
      <c r="J17" s="14"/>
      <c r="K17" s="60">
        <v>7.0819999999999998E-3</v>
      </c>
      <c r="L17" s="89">
        <v>7.1379999999999898E-3</v>
      </c>
      <c r="M17" s="14"/>
      <c r="N17" s="13">
        <v>100000000</v>
      </c>
      <c r="O17" s="14"/>
      <c r="P17" s="7">
        <v>1943.5616438356135</v>
      </c>
      <c r="Q17" s="7">
        <v>1955.6164383561616</v>
      </c>
      <c r="R17" s="14"/>
      <c r="S17" s="7">
        <f t="shared" si="0"/>
        <v>-12.054794520548057</v>
      </c>
      <c r="T17" s="14"/>
      <c r="U17" s="14"/>
      <c r="V17" s="14"/>
      <c r="W17" s="14"/>
      <c r="X17" s="14"/>
      <c r="Y17" s="14"/>
      <c r="Z17" s="14"/>
    </row>
    <row r="18" spans="1:26" x14ac:dyDescent="0.35">
      <c r="A18" s="14"/>
      <c r="B18" s="5">
        <v>43578</v>
      </c>
      <c r="C18" s="5">
        <v>43585</v>
      </c>
      <c r="D18" s="5">
        <v>43586</v>
      </c>
      <c r="E18" s="6">
        <v>1</v>
      </c>
      <c r="F18" s="6">
        <v>1</v>
      </c>
      <c r="G18" s="56">
        <v>7.0920000000000002E-3</v>
      </c>
      <c r="H18" s="60">
        <v>7.0809999999999996E-3</v>
      </c>
      <c r="I18" s="89">
        <v>7.0960000000000103E-3</v>
      </c>
      <c r="J18" s="14"/>
      <c r="K18" s="60">
        <v>7.0819999999999998E-3</v>
      </c>
      <c r="L18" s="89">
        <v>7.0819999999999998E-3</v>
      </c>
      <c r="M18" s="14"/>
      <c r="N18" s="13">
        <v>90000000</v>
      </c>
      <c r="O18" s="14"/>
      <c r="P18" s="7">
        <v>1749.6986301369889</v>
      </c>
      <c r="Q18" s="7">
        <v>1746.2465753424658</v>
      </c>
      <c r="R18" s="14"/>
      <c r="S18" s="7">
        <f t="shared" si="0"/>
        <v>3.4520547945230646</v>
      </c>
      <c r="T18" s="14"/>
      <c r="U18" s="14"/>
      <c r="V18" s="14"/>
      <c r="W18" s="14"/>
      <c r="X18" s="14"/>
      <c r="Y18" s="14"/>
      <c r="Z18" s="14"/>
    </row>
    <row r="19" spans="1:26" x14ac:dyDescent="0.35">
      <c r="A19" s="14"/>
      <c r="B19" s="5">
        <v>43579</v>
      </c>
      <c r="C19" s="5">
        <v>43586</v>
      </c>
      <c r="D19" s="5">
        <v>43587</v>
      </c>
      <c r="E19" s="6">
        <v>1</v>
      </c>
      <c r="F19" s="6">
        <v>1</v>
      </c>
      <c r="G19" s="56">
        <v>7.0869999999999995E-3</v>
      </c>
      <c r="H19" s="60">
        <v>7.0809999999999996E-3</v>
      </c>
      <c r="I19" s="89">
        <v>7.0809999999999944E-3</v>
      </c>
      <c r="J19" s="14"/>
      <c r="K19" s="60">
        <v>7.0829999999999999E-3</v>
      </c>
      <c r="L19" s="89">
        <v>7.0990000000000202E-3</v>
      </c>
      <c r="M19" s="14"/>
      <c r="N19" s="13">
        <v>90000000</v>
      </c>
      <c r="O19" s="14"/>
      <c r="P19" s="7">
        <v>1745.9999999999986</v>
      </c>
      <c r="Q19" s="7">
        <v>1750.4383561643886</v>
      </c>
      <c r="R19" s="14"/>
      <c r="S19" s="7">
        <f t="shared" si="0"/>
        <v>-4.4383561643899156</v>
      </c>
      <c r="T19" s="14"/>
      <c r="U19" s="14"/>
      <c r="V19" s="14"/>
      <c r="W19" s="14"/>
      <c r="X19" s="14"/>
      <c r="Y19" s="14"/>
      <c r="Z19" s="14"/>
    </row>
    <row r="20" spans="1:26" x14ac:dyDescent="0.35">
      <c r="A20" s="14"/>
      <c r="B20" s="5">
        <v>43580</v>
      </c>
      <c r="C20" s="5">
        <v>43587</v>
      </c>
      <c r="D20" s="5">
        <v>43588</v>
      </c>
      <c r="E20" s="6">
        <v>1</v>
      </c>
      <c r="F20" s="6">
        <v>1</v>
      </c>
      <c r="G20" s="56">
        <v>7.0959999999999999E-3</v>
      </c>
      <c r="H20" s="60">
        <v>7.0819999999999998E-3</v>
      </c>
      <c r="I20" s="89">
        <v>7.099000000000002E-3</v>
      </c>
      <c r="J20" s="14"/>
      <c r="K20" s="60">
        <v>7.084E-3</v>
      </c>
      <c r="L20" s="89">
        <v>7.1009999999999997E-3</v>
      </c>
      <c r="M20" s="14"/>
      <c r="N20" s="13">
        <v>90000000</v>
      </c>
      <c r="O20" s="14"/>
      <c r="P20" s="7">
        <v>1750.4383561643842</v>
      </c>
      <c r="Q20" s="7">
        <v>1750.9315068493152</v>
      </c>
      <c r="R20" s="14"/>
      <c r="S20" s="7">
        <f t="shared" si="0"/>
        <v>-0.4931506849309244</v>
      </c>
      <c r="T20" s="14"/>
      <c r="U20" s="14"/>
      <c r="V20" s="14"/>
      <c r="W20" s="14"/>
      <c r="X20" s="14"/>
      <c r="Y20" s="14"/>
      <c r="Z20" s="14"/>
    </row>
    <row r="21" spans="1:26" x14ac:dyDescent="0.35">
      <c r="A21" s="14"/>
      <c r="B21" s="5">
        <v>43581</v>
      </c>
      <c r="C21" s="5">
        <v>43588</v>
      </c>
      <c r="D21" s="5">
        <v>43592</v>
      </c>
      <c r="E21" s="6">
        <v>4</v>
      </c>
      <c r="F21" s="6">
        <v>3</v>
      </c>
      <c r="G21" s="56">
        <v>7.1069999999999996E-3</v>
      </c>
      <c r="H21" s="60">
        <v>7.0870000000000004E-3</v>
      </c>
      <c r="I21" s="89">
        <v>7.1095000000000012E-3</v>
      </c>
      <c r="J21" s="14"/>
      <c r="K21" s="60">
        <v>7.0870000000000004E-3</v>
      </c>
      <c r="L21" s="89">
        <v>7.1005E-3</v>
      </c>
      <c r="M21" s="14"/>
      <c r="N21" s="13">
        <v>90000000</v>
      </c>
      <c r="O21" s="14"/>
      <c r="P21" s="7">
        <v>7012.109589041097</v>
      </c>
      <c r="Q21" s="7">
        <v>7003.232876712329</v>
      </c>
      <c r="R21" s="14"/>
      <c r="S21" s="7">
        <f t="shared" si="0"/>
        <v>8.8767123287680079</v>
      </c>
      <c r="T21" s="14"/>
      <c r="U21" s="14"/>
      <c r="V21" s="14"/>
      <c r="W21" s="14"/>
      <c r="X21" s="14"/>
      <c r="Y21" s="14"/>
      <c r="Z21" s="14"/>
    </row>
    <row r="22" spans="1:26" x14ac:dyDescent="0.35">
      <c r="A22" s="14"/>
      <c r="B22" s="5">
        <v>43584</v>
      </c>
      <c r="C22" s="5">
        <v>43592</v>
      </c>
      <c r="D22" s="5">
        <v>43593</v>
      </c>
      <c r="E22" s="6">
        <v>1</v>
      </c>
      <c r="F22" s="6">
        <v>1</v>
      </c>
      <c r="G22" s="56">
        <v>7.097E-3</v>
      </c>
      <c r="H22" s="60">
        <v>7.0879999999999997E-3</v>
      </c>
      <c r="I22" s="89">
        <v>7.1099999999999965E-3</v>
      </c>
      <c r="J22" s="14"/>
      <c r="K22" s="60">
        <v>7.0879999999999997E-3</v>
      </c>
      <c r="L22" s="89">
        <v>7.11E-3</v>
      </c>
      <c r="M22" s="14"/>
      <c r="N22" s="13">
        <v>90000000</v>
      </c>
      <c r="O22" s="14"/>
      <c r="P22" s="7">
        <v>1753.1506849315058</v>
      </c>
      <c r="Q22" s="7">
        <v>1753.1506849315069</v>
      </c>
      <c r="R22" s="14"/>
      <c r="S22" s="7">
        <f t="shared" si="0"/>
        <v>0</v>
      </c>
      <c r="T22" s="14"/>
      <c r="U22" s="14"/>
      <c r="V22" s="14"/>
      <c r="W22" s="14"/>
      <c r="X22" s="14"/>
      <c r="Y22" s="14"/>
      <c r="Z22" s="14"/>
    </row>
    <row r="23" spans="1:26" x14ac:dyDescent="0.35">
      <c r="A23" s="14"/>
      <c r="B23" s="5">
        <v>43585</v>
      </c>
      <c r="C23" s="5">
        <v>43593</v>
      </c>
      <c r="D23" s="5">
        <v>43594</v>
      </c>
      <c r="E23" s="6">
        <v>1</v>
      </c>
      <c r="F23" s="6">
        <v>1</v>
      </c>
      <c r="G23" s="56">
        <v>7.1089999999999999E-3</v>
      </c>
      <c r="H23" s="60">
        <v>7.0889999999999998E-3</v>
      </c>
      <c r="I23" s="89">
        <v>7.1120000000000176E-3</v>
      </c>
      <c r="J23" s="14"/>
      <c r="K23" s="60">
        <v>7.0889999999999998E-3</v>
      </c>
      <c r="L23" s="89">
        <v>7.1120000000000202E-3</v>
      </c>
      <c r="M23" s="14"/>
      <c r="N23" s="13">
        <v>90000000</v>
      </c>
      <c r="O23" s="14"/>
      <c r="P23" s="7">
        <v>1753.6438356164429</v>
      </c>
      <c r="Q23" s="7">
        <v>1753.6438356164435</v>
      </c>
      <c r="R23" s="14"/>
      <c r="S23" s="7">
        <f t="shared" si="0"/>
        <v>0</v>
      </c>
      <c r="T23" s="14"/>
      <c r="U23" s="14"/>
      <c r="V23" s="14"/>
      <c r="W23" s="14"/>
      <c r="X23" s="14"/>
      <c r="Y23" s="14"/>
      <c r="Z23" s="14"/>
    </row>
    <row r="24" spans="1:26" x14ac:dyDescent="0.35">
      <c r="A24" s="14"/>
      <c r="B24" s="5">
        <v>43586</v>
      </c>
      <c r="C24" s="5">
        <v>43594</v>
      </c>
      <c r="D24" s="5">
        <v>43595</v>
      </c>
      <c r="E24" s="6">
        <v>1</v>
      </c>
      <c r="F24" s="6">
        <v>1</v>
      </c>
      <c r="G24" s="56">
        <v>7.1030000000000008E-3</v>
      </c>
      <c r="H24" s="60">
        <v>7.0889999999999998E-3</v>
      </c>
      <c r="I24" s="89">
        <v>7.0889999999999773E-3</v>
      </c>
      <c r="J24" s="14"/>
      <c r="K24" s="60">
        <v>7.0899999999999999E-3</v>
      </c>
      <c r="L24" s="89">
        <v>7.1139999999999797E-3</v>
      </c>
      <c r="M24" s="14"/>
      <c r="N24" s="13">
        <v>90000000</v>
      </c>
      <c r="O24" s="14"/>
      <c r="P24" s="7">
        <v>1747.9726027397203</v>
      </c>
      <c r="Q24" s="7">
        <v>1754.1369863013647</v>
      </c>
      <c r="R24" s="14"/>
      <c r="S24" s="7">
        <f t="shared" si="0"/>
        <v>-6.1643835616443994</v>
      </c>
      <c r="T24" s="14"/>
      <c r="U24" s="14"/>
      <c r="V24" s="14"/>
      <c r="W24" s="14"/>
      <c r="X24" s="14"/>
      <c r="Y24" s="14"/>
      <c r="Z24" s="14"/>
    </row>
    <row r="25" spans="1:26" x14ac:dyDescent="0.35">
      <c r="A25" s="14"/>
      <c r="B25" s="5">
        <v>43587</v>
      </c>
      <c r="C25" s="5">
        <v>43595</v>
      </c>
      <c r="D25" s="5">
        <v>43598</v>
      </c>
      <c r="E25" s="6">
        <v>3</v>
      </c>
      <c r="F25" s="6">
        <v>1</v>
      </c>
      <c r="G25" s="56">
        <v>7.1069999999999996E-3</v>
      </c>
      <c r="H25" s="60">
        <v>7.0920000000000002E-3</v>
      </c>
      <c r="I25" s="89">
        <v>7.1170000000000027E-3</v>
      </c>
      <c r="J25" s="14"/>
      <c r="K25" s="60">
        <v>7.0899999999999999E-3</v>
      </c>
      <c r="L25" s="89">
        <v>7.0900000000000104E-3</v>
      </c>
      <c r="M25" s="14"/>
      <c r="N25" s="13">
        <v>90000000</v>
      </c>
      <c r="O25" s="14"/>
      <c r="P25" s="7">
        <v>5264.6301369863031</v>
      </c>
      <c r="Q25" s="7">
        <v>5244.6575342465831</v>
      </c>
      <c r="R25" s="14"/>
      <c r="S25" s="7">
        <f t="shared" si="0"/>
        <v>19.97260273972006</v>
      </c>
      <c r="T25" s="14"/>
      <c r="U25" s="14"/>
      <c r="V25" s="14"/>
      <c r="W25" s="14"/>
      <c r="X25" s="14"/>
      <c r="Y25" s="14"/>
      <c r="Z25" s="14"/>
    </row>
    <row r="26" spans="1:26" x14ac:dyDescent="0.35">
      <c r="A26" s="14"/>
      <c r="B26" s="5">
        <v>43588</v>
      </c>
      <c r="C26" s="5">
        <v>43598</v>
      </c>
      <c r="D26" s="5">
        <v>43599</v>
      </c>
      <c r="E26" s="6">
        <v>1</v>
      </c>
      <c r="F26" s="6">
        <v>4</v>
      </c>
      <c r="G26" s="56">
        <v>7.0980000000000001E-3</v>
      </c>
      <c r="H26" s="60">
        <v>7.0920000000000002E-3</v>
      </c>
      <c r="I26" s="89">
        <v>7.0920000000000089E-3</v>
      </c>
      <c r="J26" s="14"/>
      <c r="K26" s="60">
        <v>7.0920000000000002E-3</v>
      </c>
      <c r="L26" s="89">
        <v>7.1479999999999903E-3</v>
      </c>
      <c r="M26" s="14"/>
      <c r="N26" s="13">
        <v>90000000</v>
      </c>
      <c r="O26" s="14"/>
      <c r="P26" s="7">
        <v>1748.7123287671254</v>
      </c>
      <c r="Q26" s="7">
        <v>1762.5205479452029</v>
      </c>
      <c r="R26" s="14"/>
      <c r="S26" s="7">
        <f t="shared" si="0"/>
        <v>-13.808219178077479</v>
      </c>
      <c r="T26" s="14"/>
      <c r="U26" s="14"/>
      <c r="V26" s="14"/>
      <c r="W26" s="14"/>
      <c r="X26" s="14"/>
      <c r="Y26" s="14"/>
      <c r="Z26" s="14"/>
    </row>
    <row r="27" spans="1:26" x14ac:dyDescent="0.35">
      <c r="A27" s="14"/>
      <c r="B27" s="5">
        <v>43592</v>
      </c>
      <c r="C27" s="5">
        <v>43599</v>
      </c>
      <c r="D27" s="5">
        <v>43600</v>
      </c>
      <c r="E27" s="6">
        <v>1</v>
      </c>
      <c r="F27" s="6">
        <v>1</v>
      </c>
      <c r="G27" s="56">
        <v>7.0940000000000005E-3</v>
      </c>
      <c r="H27" s="60">
        <v>7.0920000000000002E-3</v>
      </c>
      <c r="I27" s="89">
        <v>7.0920000000000089E-3</v>
      </c>
      <c r="J27" s="14"/>
      <c r="K27" s="60">
        <v>7.0920000000000002E-3</v>
      </c>
      <c r="L27" s="89">
        <v>7.0920000000000098E-3</v>
      </c>
      <c r="M27" s="14"/>
      <c r="N27" s="13">
        <v>90000000</v>
      </c>
      <c r="O27" s="14"/>
      <c r="P27" s="7">
        <v>1748.7123287671254</v>
      </c>
      <c r="Q27" s="7">
        <v>1748.7123287671259</v>
      </c>
      <c r="R27" s="14"/>
      <c r="S27" s="7">
        <f t="shared" si="0"/>
        <v>0</v>
      </c>
      <c r="T27" s="14"/>
      <c r="U27" s="14"/>
      <c r="V27" s="14"/>
      <c r="W27" s="14"/>
      <c r="X27" s="14"/>
      <c r="Y27" s="14"/>
      <c r="Z27" s="14"/>
    </row>
    <row r="28" spans="1:26" ht="4.5" customHeight="1" x14ac:dyDescent="0.3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x14ac:dyDescent="0.35">
      <c r="A29" s="14"/>
      <c r="B29" s="14"/>
      <c r="C29" s="14"/>
      <c r="D29" s="14"/>
      <c r="E29" s="73">
        <f>SUM(E9:E27)</f>
        <v>30</v>
      </c>
      <c r="F29" s="73">
        <f>SUM(F9:F27)</f>
        <v>30</v>
      </c>
      <c r="G29" s="14"/>
      <c r="H29" s="14"/>
      <c r="I29" s="14"/>
      <c r="J29" s="14"/>
      <c r="K29" s="14"/>
      <c r="L29" s="14"/>
      <c r="M29" s="14"/>
      <c r="N29" s="14"/>
      <c r="O29" s="14"/>
      <c r="P29" s="75">
        <f>SUM(P9:P27)+P64</f>
        <v>55370.95890410959</v>
      </c>
      <c r="Q29" s="75">
        <f>SUM(Q9:Q27)+Q64</f>
        <v>55371.780821917833</v>
      </c>
      <c r="R29" s="14"/>
      <c r="S29" s="75">
        <f>SUM(S9:S27)+S64</f>
        <v>-0.82191780822267901</v>
      </c>
      <c r="T29" s="14"/>
      <c r="U29" s="14"/>
      <c r="V29" s="14"/>
      <c r="W29" s="14"/>
      <c r="X29" s="14"/>
      <c r="Y29" s="14"/>
      <c r="Z29" s="14"/>
    </row>
    <row r="30" spans="1:26" ht="5" customHeight="1" x14ac:dyDescent="0.3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x14ac:dyDescent="0.3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65" t="s">
        <v>7</v>
      </c>
      <c r="L31" s="165"/>
      <c r="M31" s="165"/>
      <c r="N31" s="165"/>
      <c r="O31" s="14"/>
      <c r="P31" s="75">
        <v>55370.960000000006</v>
      </c>
      <c r="Q31" s="75">
        <v>55371.78</v>
      </c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6.5" customHeight="1" x14ac:dyDescent="0.3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x14ac:dyDescent="0.3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65" t="s">
        <v>35</v>
      </c>
      <c r="L33" s="165"/>
      <c r="M33" s="165"/>
      <c r="N33" s="165"/>
      <c r="O33" s="14"/>
      <c r="P33" s="80">
        <f>P29-P31</f>
        <v>-1.0958904167637229E-3</v>
      </c>
      <c r="Q33" s="80">
        <f>Q29-Q31</f>
        <v>8.2191783440066501E-4</v>
      </c>
      <c r="R33" s="14"/>
      <c r="S33" s="14"/>
      <c r="T33" s="14"/>
      <c r="U33" s="14"/>
      <c r="V33" s="14"/>
      <c r="W33" s="14"/>
      <c r="X33" s="14"/>
      <c r="Y33" s="14"/>
      <c r="Z33" s="14"/>
    </row>
    <row r="34" spans="1:26" x14ac:dyDescent="0.3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x14ac:dyDescent="0.3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x14ac:dyDescent="0.3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x14ac:dyDescent="0.3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x14ac:dyDescent="0.3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x14ac:dyDescent="0.3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x14ac:dyDescent="0.3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x14ac:dyDescent="0.3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x14ac:dyDescent="0.3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x14ac:dyDescent="0.3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x14ac:dyDescent="0.3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x14ac:dyDescent="0.3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x14ac:dyDescent="0.3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x14ac:dyDescent="0.3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x14ac:dyDescent="0.3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x14ac:dyDescent="0.3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x14ac:dyDescent="0.3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x14ac:dyDescent="0.3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x14ac:dyDescent="0.3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x14ac:dyDescent="0.3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x14ac:dyDescent="0.3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x14ac:dyDescent="0.3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x14ac:dyDescent="0.3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x14ac:dyDescent="0.3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x14ac:dyDescent="0.3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x14ac:dyDescent="0.3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x14ac:dyDescent="0.3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x14ac:dyDescent="0.3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x14ac:dyDescent="0.3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x14ac:dyDescent="0.3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x14ac:dyDescent="0.3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x14ac:dyDescent="0.3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x14ac:dyDescent="0.3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x14ac:dyDescent="0.3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x14ac:dyDescent="0.3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x14ac:dyDescent="0.3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x14ac:dyDescent="0.3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x14ac:dyDescent="0.3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x14ac:dyDescent="0.3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x14ac:dyDescent="0.3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x14ac:dyDescent="0.3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x14ac:dyDescent="0.3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x14ac:dyDescent="0.3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x14ac:dyDescent="0.3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x14ac:dyDescent="0.3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x14ac:dyDescent="0.3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x14ac:dyDescent="0.3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x14ac:dyDescent="0.3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x14ac:dyDescent="0.3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x14ac:dyDescent="0.3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x14ac:dyDescent="0.3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x14ac:dyDescent="0.3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x14ac:dyDescent="0.3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x14ac:dyDescent="0.3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x14ac:dyDescent="0.3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x14ac:dyDescent="0.3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x14ac:dyDescent="0.3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x14ac:dyDescent="0.3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x14ac:dyDescent="0.3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x14ac:dyDescent="0.3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x14ac:dyDescent="0.3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x14ac:dyDescent="0.3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x14ac:dyDescent="0.3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x14ac:dyDescent="0.3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x14ac:dyDescent="0.3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x14ac:dyDescent="0.3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x14ac:dyDescent="0.3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x14ac:dyDescent="0.3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x14ac:dyDescent="0.3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x14ac:dyDescent="0.3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x14ac:dyDescent="0.3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x14ac:dyDescent="0.3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x14ac:dyDescent="0.3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x14ac:dyDescent="0.3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x14ac:dyDescent="0.3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x14ac:dyDescent="0.3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x14ac:dyDescent="0.3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x14ac:dyDescent="0.3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x14ac:dyDescent="0.3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x14ac:dyDescent="0.3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x14ac:dyDescent="0.3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x14ac:dyDescent="0.3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x14ac:dyDescent="0.3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x14ac:dyDescent="0.3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x14ac:dyDescent="0.3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x14ac:dyDescent="0.3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x14ac:dyDescent="0.3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x14ac:dyDescent="0.3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x14ac:dyDescent="0.3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x14ac:dyDescent="0.3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x14ac:dyDescent="0.3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x14ac:dyDescent="0.3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x14ac:dyDescent="0.3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x14ac:dyDescent="0.3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x14ac:dyDescent="0.3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x14ac:dyDescent="0.3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x14ac:dyDescent="0.3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x14ac:dyDescent="0.3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x14ac:dyDescent="0.3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x14ac:dyDescent="0.3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x14ac:dyDescent="0.3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x14ac:dyDescent="0.3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x14ac:dyDescent="0.3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x14ac:dyDescent="0.3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x14ac:dyDescent="0.3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x14ac:dyDescent="0.3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x14ac:dyDescent="0.3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x14ac:dyDescent="0.3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x14ac:dyDescent="0.3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x14ac:dyDescent="0.3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x14ac:dyDescent="0.3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x14ac:dyDescent="0.3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x14ac:dyDescent="0.3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x14ac:dyDescent="0.3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x14ac:dyDescent="0.3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x14ac:dyDescent="0.3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x14ac:dyDescent="0.3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x14ac:dyDescent="0.3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x14ac:dyDescent="0.3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x14ac:dyDescent="0.3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x14ac:dyDescent="0.3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x14ac:dyDescent="0.3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x14ac:dyDescent="0.3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x14ac:dyDescent="0.3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x14ac:dyDescent="0.3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x14ac:dyDescent="0.3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x14ac:dyDescent="0.3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x14ac:dyDescent="0.3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x14ac:dyDescent="0.3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x14ac:dyDescent="0.3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x14ac:dyDescent="0.3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x14ac:dyDescent="0.3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x14ac:dyDescent="0.3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x14ac:dyDescent="0.3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x14ac:dyDescent="0.3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x14ac:dyDescent="0.3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x14ac:dyDescent="0.3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x14ac:dyDescent="0.3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x14ac:dyDescent="0.3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x14ac:dyDescent="0.3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x14ac:dyDescent="0.3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x14ac:dyDescent="0.3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x14ac:dyDescent="0.3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x14ac:dyDescent="0.3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x14ac:dyDescent="0.3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x14ac:dyDescent="0.3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x14ac:dyDescent="0.3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x14ac:dyDescent="0.3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x14ac:dyDescent="0.3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x14ac:dyDescent="0.3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x14ac:dyDescent="0.3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x14ac:dyDescent="0.3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x14ac:dyDescent="0.3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x14ac:dyDescent="0.3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x14ac:dyDescent="0.3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x14ac:dyDescent="0.3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x14ac:dyDescent="0.3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x14ac:dyDescent="0.3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x14ac:dyDescent="0.3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x14ac:dyDescent="0.3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x14ac:dyDescent="0.3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x14ac:dyDescent="0.3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x14ac:dyDescent="0.3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x14ac:dyDescent="0.3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x14ac:dyDescent="0.3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x14ac:dyDescent="0.3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x14ac:dyDescent="0.3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x14ac:dyDescent="0.3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x14ac:dyDescent="0.3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x14ac:dyDescent="0.3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x14ac:dyDescent="0.3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x14ac:dyDescent="0.3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x14ac:dyDescent="0.3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x14ac:dyDescent="0.3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x14ac:dyDescent="0.3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</sheetData>
  <mergeCells count="6">
    <mergeCell ref="P6:Q6"/>
    <mergeCell ref="F3:G4"/>
    <mergeCell ref="K33:N33"/>
    <mergeCell ref="K31:N31"/>
    <mergeCell ref="H6:I6"/>
    <mergeCell ref="K6:L6"/>
  </mergeCells>
  <pageMargins left="0.7" right="0.7" top="0.75" bottom="0.75" header="0.3" footer="0.3"/>
  <pageSetup paperSize="9" orientation="portrait" r:id="rId1"/>
  <headerFooter>
    <oddFooter>&amp;C&amp;1#&amp;"Calibri"&amp;10 Restricted - External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1293"/>
  <sheetViews>
    <sheetView tabSelected="1" zoomScale="90" zoomScaleNormal="90" workbookViewId="0">
      <pane xSplit="5" ySplit="11" topLeftCell="O12" activePane="bottomRight" state="frozen"/>
      <selection activeCell="B1" sqref="B1"/>
      <selection pane="topRight" activeCell="G1" sqref="G1"/>
      <selection pane="bottomLeft" activeCell="B12" sqref="B12"/>
      <selection pane="bottomRight" activeCell="W34" sqref="W34"/>
    </sheetView>
  </sheetViews>
  <sheetFormatPr defaultColWidth="8.81640625" defaultRowHeight="14.5" x14ac:dyDescent="0.35"/>
  <cols>
    <col min="1" max="1" width="2.1796875" style="82" customWidth="1"/>
    <col min="2" max="2" width="12.08984375" style="82" customWidth="1"/>
    <col min="3" max="3" width="12.54296875" style="82" customWidth="1"/>
    <col min="4" max="5" width="11.453125" style="82" customWidth="1"/>
    <col min="6" max="7" width="10.08984375" style="82" customWidth="1"/>
    <col min="8" max="9" width="8.54296875" style="82" customWidth="1"/>
    <col min="10" max="10" width="9.1796875" style="82" customWidth="1"/>
    <col min="11" max="11" width="5.90625" style="82" customWidth="1"/>
    <col min="12" max="13" width="15.81640625" style="82" customWidth="1"/>
    <col min="14" max="14" width="16.1796875" style="82" customWidth="1"/>
    <col min="15" max="16" width="15.81640625" style="82" customWidth="1"/>
    <col min="17" max="17" width="12" style="82" customWidth="1"/>
    <col min="18" max="18" width="1" style="82" customWidth="1"/>
    <col min="19" max="19" width="11" style="82" bestFit="1" customWidth="1"/>
    <col min="20" max="20" width="1" style="82" customWidth="1"/>
    <col min="21" max="21" width="14.453125" style="82" customWidth="1"/>
    <col min="22" max="23" width="11.1796875" style="82" customWidth="1"/>
    <col min="24" max="24" width="12" style="82" customWidth="1"/>
    <col min="25" max="25" width="1" style="82" customWidth="1"/>
    <col min="26" max="26" width="14.1796875" style="82" customWidth="1"/>
    <col min="27" max="29" width="11.1796875" style="82" customWidth="1"/>
    <col min="30" max="30" width="1" style="82" customWidth="1"/>
    <col min="31" max="31" width="6.81640625" style="82" customWidth="1"/>
    <col min="32" max="33" width="6.453125" style="82" customWidth="1"/>
    <col min="34" max="34" width="1" style="82" customWidth="1"/>
    <col min="35" max="35" width="9.08984375" style="82" customWidth="1"/>
    <col min="36" max="36" width="8.1796875" style="82" customWidth="1"/>
    <col min="37" max="37" width="1" style="82" customWidth="1"/>
    <col min="38" max="38" width="8.90625" style="82" customWidth="1"/>
    <col min="39" max="39" width="8.1796875" style="82" customWidth="1"/>
    <col min="40" max="40" width="1" style="82" customWidth="1"/>
    <col min="41" max="41" width="8.90625" style="82" customWidth="1"/>
    <col min="42" max="42" width="8.1796875" style="82" customWidth="1"/>
    <col min="43" max="43" width="1" style="82" customWidth="1"/>
    <col min="44" max="16384" width="8.81640625" style="82"/>
  </cols>
  <sheetData>
    <row r="1" spans="1:68" ht="8" customHeight="1" thickBot="1" x14ac:dyDescent="0.4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</row>
    <row r="2" spans="1:68" ht="15.75" customHeight="1" x14ac:dyDescent="0.35">
      <c r="A2" s="14"/>
      <c r="B2" s="15"/>
      <c r="C2" s="125" t="s">
        <v>7</v>
      </c>
      <c r="D2" s="122">
        <f>U34</f>
        <v>74201.095890410943</v>
      </c>
      <c r="E2" s="14"/>
      <c r="F2" s="131" t="s">
        <v>39</v>
      </c>
      <c r="G2" s="122">
        <f>U32</f>
        <v>74201.095890410958</v>
      </c>
      <c r="H2" s="108"/>
      <c r="I2" s="116" t="s">
        <v>85</v>
      </c>
      <c r="J2" s="17"/>
      <c r="K2" s="18"/>
      <c r="L2" s="17"/>
      <c r="M2" s="104"/>
      <c r="N2" s="104"/>
      <c r="O2" s="10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</row>
    <row r="3" spans="1:68" ht="15.75" customHeight="1" x14ac:dyDescent="0.35">
      <c r="A3" s="14"/>
      <c r="B3" s="19"/>
      <c r="C3" s="126" t="s">
        <v>38</v>
      </c>
      <c r="D3" s="123">
        <f>U32</f>
        <v>74201.095890410958</v>
      </c>
      <c r="E3" s="14"/>
      <c r="F3" s="132" t="s">
        <v>40</v>
      </c>
      <c r="G3" s="123">
        <f>AJ32+AM32+AP32</f>
        <v>74201.095890410943</v>
      </c>
      <c r="H3" s="108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</row>
    <row r="4" spans="1:68" ht="15.75" customHeight="1" thickBot="1" x14ac:dyDescent="0.4">
      <c r="A4" s="14"/>
      <c r="B4" s="20"/>
      <c r="C4" s="127" t="s">
        <v>87</v>
      </c>
      <c r="D4" s="124">
        <f>D2-D3</f>
        <v>0</v>
      </c>
      <c r="E4" s="14"/>
      <c r="F4" s="130" t="s">
        <v>41</v>
      </c>
      <c r="G4" s="124">
        <f>G2-G3</f>
        <v>0</v>
      </c>
      <c r="H4" s="108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</row>
    <row r="5" spans="1:68" ht="8" customHeight="1" thickBot="1" x14ac:dyDescent="0.4">
      <c r="A5" s="14"/>
      <c r="B5" s="14"/>
      <c r="C5" s="14"/>
      <c r="D5" s="14"/>
      <c r="E5" s="14"/>
      <c r="F5" s="14"/>
      <c r="G5" s="14"/>
      <c r="H5" s="108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</row>
    <row r="6" spans="1:68" s="21" customFormat="1" ht="15.75" customHeight="1" thickBot="1" x14ac:dyDescent="0.4">
      <c r="B6" s="14"/>
      <c r="C6" s="22" t="s">
        <v>65</v>
      </c>
      <c r="D6" s="23">
        <v>5</v>
      </c>
      <c r="F6" s="171" t="s">
        <v>79</v>
      </c>
      <c r="G6" s="172"/>
      <c r="H6" s="109">
        <v>0.01</v>
      </c>
      <c r="J6" s="142" t="s">
        <v>72</v>
      </c>
      <c r="K6" s="143"/>
      <c r="L6" s="24" t="s">
        <v>1</v>
      </c>
      <c r="M6" s="25" t="s">
        <v>1</v>
      </c>
      <c r="N6" s="26" t="s">
        <v>2</v>
      </c>
      <c r="O6" s="25" t="s">
        <v>1</v>
      </c>
      <c r="P6" s="25" t="s">
        <v>1</v>
      </c>
      <c r="Q6" s="27"/>
      <c r="R6" s="27"/>
      <c r="S6" s="27"/>
      <c r="T6" s="27"/>
      <c r="U6" s="25" t="s">
        <v>1</v>
      </c>
      <c r="V6" s="25" t="s">
        <v>1</v>
      </c>
      <c r="W6" s="25" t="s">
        <v>1</v>
      </c>
      <c r="X6" s="28"/>
      <c r="Z6" s="29"/>
      <c r="AA6" s="29"/>
      <c r="AB6" s="29"/>
      <c r="AC6" s="29"/>
      <c r="AD6" s="29"/>
    </row>
    <row r="7" spans="1:68" s="21" customFormat="1" ht="15.75" customHeight="1" thickBot="1" x14ac:dyDescent="0.4">
      <c r="B7" s="14"/>
      <c r="C7" s="30" t="s">
        <v>56</v>
      </c>
      <c r="D7" s="31">
        <v>365</v>
      </c>
      <c r="J7" s="144"/>
      <c r="K7" s="145"/>
      <c r="L7" s="32" t="s">
        <v>4</v>
      </c>
      <c r="M7" s="33" t="s">
        <v>4</v>
      </c>
      <c r="N7" s="33" t="s">
        <v>5</v>
      </c>
      <c r="O7" s="33" t="s">
        <v>4</v>
      </c>
      <c r="P7" s="33" t="s">
        <v>4</v>
      </c>
      <c r="Q7" s="34"/>
      <c r="R7" s="34"/>
      <c r="S7" s="34"/>
      <c r="T7" s="34"/>
      <c r="U7" s="33" t="s">
        <v>4</v>
      </c>
      <c r="V7" s="33" t="s">
        <v>4</v>
      </c>
      <c r="W7" s="33" t="s">
        <v>4</v>
      </c>
      <c r="X7" s="35" t="s">
        <v>88</v>
      </c>
      <c r="Z7" s="29"/>
      <c r="AA7" s="29"/>
      <c r="AB7" s="29"/>
      <c r="AC7" s="29"/>
      <c r="AD7" s="29"/>
    </row>
    <row r="8" spans="1:68" s="21" customFormat="1" ht="4" customHeight="1" x14ac:dyDescent="0.35">
      <c r="J8" s="36"/>
      <c r="K8" s="36"/>
      <c r="Q8" s="37"/>
      <c r="R8" s="38"/>
      <c r="S8" s="39"/>
      <c r="V8" s="14"/>
      <c r="W8" s="14"/>
      <c r="X8" s="14"/>
      <c r="Z8" s="29"/>
      <c r="AA8" s="29"/>
      <c r="AB8" s="29"/>
      <c r="AC8" s="29"/>
      <c r="AD8" s="29"/>
    </row>
    <row r="9" spans="1:68" s="21" customFormat="1" ht="15" customHeight="1" x14ac:dyDescent="0.35">
      <c r="C9" s="40" t="s">
        <v>73</v>
      </c>
      <c r="J9" s="36"/>
      <c r="K9" s="36"/>
      <c r="N9" s="41" t="s">
        <v>59</v>
      </c>
      <c r="O9" s="42" t="s">
        <v>60</v>
      </c>
      <c r="P9" s="43" t="s">
        <v>61</v>
      </c>
      <c r="Q9" s="37"/>
      <c r="R9" s="38"/>
      <c r="S9" s="39"/>
      <c r="U9" s="140" t="s">
        <v>55</v>
      </c>
      <c r="V9" s="141"/>
      <c r="W9" s="141"/>
      <c r="X9" s="141"/>
      <c r="Z9" s="29"/>
      <c r="AA9" s="29"/>
      <c r="AB9" s="29"/>
      <c r="AC9" s="29"/>
      <c r="AD9" s="29"/>
    </row>
    <row r="10" spans="1:68" s="21" customFormat="1" ht="34" customHeight="1" x14ac:dyDescent="0.35">
      <c r="D10" s="44"/>
      <c r="E10" s="45" t="s">
        <v>76</v>
      </c>
      <c r="F10" s="133" t="s">
        <v>51</v>
      </c>
      <c r="G10" s="134" t="s">
        <v>52</v>
      </c>
      <c r="H10" s="134"/>
      <c r="I10" s="134" t="s">
        <v>53</v>
      </c>
      <c r="J10" s="134" t="s">
        <v>50</v>
      </c>
      <c r="K10" s="134" t="s">
        <v>21</v>
      </c>
      <c r="L10" s="135" t="s">
        <v>57</v>
      </c>
      <c r="M10" s="134"/>
      <c r="N10" s="139" t="s">
        <v>6</v>
      </c>
      <c r="O10" s="113"/>
      <c r="P10" s="114"/>
      <c r="Q10" s="46"/>
      <c r="R10" s="47"/>
      <c r="S10" s="39"/>
      <c r="T10" s="48"/>
      <c r="U10" s="155" t="s">
        <v>8</v>
      </c>
      <c r="V10" s="156"/>
      <c r="W10" s="156"/>
      <c r="X10" s="156"/>
      <c r="Y10" s="36"/>
      <c r="Z10" s="151" t="s">
        <v>9</v>
      </c>
      <c r="AA10" s="151"/>
      <c r="AB10" s="151"/>
      <c r="AC10" s="151"/>
      <c r="AD10" s="49"/>
      <c r="AE10" s="152" t="s">
        <v>10</v>
      </c>
      <c r="AF10" s="152"/>
      <c r="AG10" s="152"/>
      <c r="AH10" s="50"/>
      <c r="AI10" s="153" t="s">
        <v>11</v>
      </c>
      <c r="AJ10" s="154"/>
      <c r="AK10" s="50"/>
      <c r="AL10" s="149" t="s">
        <v>12</v>
      </c>
      <c r="AM10" s="150"/>
      <c r="AN10" s="50"/>
      <c r="AO10" s="149" t="s">
        <v>13</v>
      </c>
      <c r="AP10" s="150"/>
      <c r="AQ10" s="50"/>
    </row>
    <row r="11" spans="1:68" s="97" customFormat="1" ht="50" customHeight="1" x14ac:dyDescent="0.35">
      <c r="A11" s="14"/>
      <c r="B11" s="51" t="s">
        <v>14</v>
      </c>
      <c r="C11" s="51" t="s">
        <v>15</v>
      </c>
      <c r="D11" s="51" t="s">
        <v>16</v>
      </c>
      <c r="E11" s="51" t="s">
        <v>17</v>
      </c>
      <c r="F11" s="51" t="s">
        <v>18</v>
      </c>
      <c r="G11" s="51" t="s">
        <v>36</v>
      </c>
      <c r="H11" s="51" t="s">
        <v>77</v>
      </c>
      <c r="I11" s="110" t="s">
        <v>78</v>
      </c>
      <c r="J11" s="51" t="s">
        <v>22</v>
      </c>
      <c r="K11" s="51" t="s">
        <v>21</v>
      </c>
      <c r="L11" s="51" t="s">
        <v>71</v>
      </c>
      <c r="M11" s="51" t="s">
        <v>54</v>
      </c>
      <c r="N11" s="51" t="s">
        <v>62</v>
      </c>
      <c r="O11" s="51" t="s">
        <v>63</v>
      </c>
      <c r="P11" s="51" t="s">
        <v>64</v>
      </c>
      <c r="Q11" s="51" t="s">
        <v>23</v>
      </c>
      <c r="R11" s="52"/>
      <c r="S11" s="51" t="s">
        <v>24</v>
      </c>
      <c r="T11" s="53"/>
      <c r="U11" s="54" t="s">
        <v>69</v>
      </c>
      <c r="V11" s="54" t="s">
        <v>68</v>
      </c>
      <c r="W11" s="54" t="s">
        <v>66</v>
      </c>
      <c r="X11" s="54" t="s">
        <v>67</v>
      </c>
      <c r="Y11" s="21"/>
      <c r="Z11" s="54" t="s">
        <v>70</v>
      </c>
      <c r="AA11" s="54" t="s">
        <v>27</v>
      </c>
      <c r="AB11" s="54" t="s">
        <v>28</v>
      </c>
      <c r="AC11" s="54" t="s">
        <v>29</v>
      </c>
      <c r="AD11" s="55"/>
      <c r="AE11" s="54" t="s">
        <v>30</v>
      </c>
      <c r="AF11" s="54" t="s">
        <v>31</v>
      </c>
      <c r="AG11" s="54" t="s">
        <v>32</v>
      </c>
      <c r="AH11" s="53"/>
      <c r="AI11" s="54" t="s">
        <v>33</v>
      </c>
      <c r="AJ11" s="54" t="s">
        <v>34</v>
      </c>
      <c r="AK11" s="53"/>
      <c r="AL11" s="54" t="s">
        <v>33</v>
      </c>
      <c r="AM11" s="54" t="s">
        <v>34</v>
      </c>
      <c r="AN11" s="53"/>
      <c r="AO11" s="54" t="s">
        <v>33</v>
      </c>
      <c r="AP11" s="54" t="s">
        <v>34</v>
      </c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</row>
    <row r="12" spans="1:68" x14ac:dyDescent="0.35">
      <c r="A12" s="14"/>
      <c r="B12" s="10">
        <v>43564</v>
      </c>
      <c r="C12" s="5">
        <v>43563</v>
      </c>
      <c r="D12" s="5">
        <v>43570</v>
      </c>
      <c r="E12" s="5">
        <v>43571</v>
      </c>
      <c r="F12" s="6">
        <f t="shared" ref="F12:F30" si="0">E12-D12</f>
        <v>1</v>
      </c>
      <c r="G12" s="6">
        <f>+F12</f>
        <v>1</v>
      </c>
      <c r="H12" s="56">
        <v>7.0790000000000002E-3</v>
      </c>
      <c r="I12" s="56">
        <f>IF(H12+J12&lt;$H$6,$H$6-J12,H12)</f>
        <v>9.4999999999999998E-3</v>
      </c>
      <c r="J12" s="57">
        <v>5.0000000000000001E-4</v>
      </c>
      <c r="K12" s="58">
        <v>0.02</v>
      </c>
      <c r="L12" s="59">
        <f>F12*I12/$D$7</f>
        <v>2.6027397260273973E-5</v>
      </c>
      <c r="M12" s="59">
        <f>1+L12</f>
        <v>1.0000260273972603</v>
      </c>
      <c r="N12" s="60">
        <f>ROUND((M12-1)*$D$7/G12,4+2)</f>
        <v>9.4999999999999998E-3</v>
      </c>
      <c r="O12" s="59">
        <f>N12*G12/$D$7</f>
        <v>2.6027397260273973E-5</v>
      </c>
      <c r="P12" s="61">
        <f>O12*$D$7/F12</f>
        <v>9.4999999999999998E-3</v>
      </c>
      <c r="Q12" s="60">
        <f t="shared" ref="Q12:Q30" si="1">P12+K12+J12</f>
        <v>0.03</v>
      </c>
      <c r="R12" s="62"/>
      <c r="S12" s="7">
        <v>100000000</v>
      </c>
      <c r="T12" s="63"/>
      <c r="U12" s="7">
        <f>S12*P12*F12/$D$7</f>
        <v>2602.7397260273974</v>
      </c>
      <c r="V12" s="7">
        <f>S12*J12*F12/$D$7</f>
        <v>136.98630136986301</v>
      </c>
      <c r="W12" s="7">
        <f>S12*K12*F12/$D$7</f>
        <v>5479.4520547945203</v>
      </c>
      <c r="X12" s="7">
        <f>SUM(U12:W12)</f>
        <v>8219.1780821917819</v>
      </c>
      <c r="Y12" s="21"/>
      <c r="Z12" s="64"/>
      <c r="AA12" s="64"/>
      <c r="AB12" s="64"/>
      <c r="AC12" s="64"/>
      <c r="AD12" s="63"/>
      <c r="AE12" s="58">
        <v>0.5</v>
      </c>
      <c r="AF12" s="58">
        <v>0.5</v>
      </c>
      <c r="AG12" s="58">
        <f>100%-AE12-AF12</f>
        <v>0</v>
      </c>
      <c r="AH12" s="14"/>
      <c r="AI12" s="13">
        <f t="shared" ref="AI12:AI30" si="2">AE12*S12</f>
        <v>50000000</v>
      </c>
      <c r="AJ12" s="7">
        <f>AI12*P12*F12/$D$7</f>
        <v>1301.3698630136987</v>
      </c>
      <c r="AK12" s="14"/>
      <c r="AL12" s="13">
        <f t="shared" ref="AL12:AL30" si="3">AF12*S12</f>
        <v>50000000</v>
      </c>
      <c r="AM12" s="7">
        <f>AL12*P12*F12/$D$7</f>
        <v>1301.3698630136987</v>
      </c>
      <c r="AN12" s="14"/>
      <c r="AO12" s="13">
        <f t="shared" ref="AO12:AO30" si="4">AG12*S12</f>
        <v>0</v>
      </c>
      <c r="AP12" s="7">
        <f>AO12*P12*F12/$D$7</f>
        <v>0</v>
      </c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</row>
    <row r="13" spans="1:68" x14ac:dyDescent="0.35">
      <c r="A13" s="14"/>
      <c r="B13" s="10">
        <v>43565</v>
      </c>
      <c r="C13" s="5">
        <v>43564</v>
      </c>
      <c r="D13" s="5">
        <v>43571</v>
      </c>
      <c r="E13" s="5">
        <v>43572</v>
      </c>
      <c r="F13" s="6">
        <f t="shared" si="0"/>
        <v>1</v>
      </c>
      <c r="G13" s="6">
        <f t="shared" ref="G13:G30" si="5">+G12+F13</f>
        <v>2</v>
      </c>
      <c r="H13" s="56">
        <v>7.0720000000000002E-3</v>
      </c>
      <c r="I13" s="56">
        <f t="shared" ref="I13:I30" si="6">IF(H13+J13&lt;$H$6,$H$6-J13,H13)</f>
        <v>9.4999999999999998E-3</v>
      </c>
      <c r="J13" s="57">
        <f t="shared" ref="J13:J30" si="7">$J$12</f>
        <v>5.0000000000000001E-4</v>
      </c>
      <c r="K13" s="58">
        <f>K12</f>
        <v>0.02</v>
      </c>
      <c r="L13" s="59">
        <f t="shared" ref="L13:L30" si="8">F13*I13/$D$7</f>
        <v>2.6027397260273973E-5</v>
      </c>
      <c r="M13" s="59">
        <f>(1+L13)*M12</f>
        <v>1.0000520554719461</v>
      </c>
      <c r="N13" s="60">
        <f t="shared" ref="N13:N30" si="9">ROUND((M13-1)*$D$7/G13,4+2)</f>
        <v>9.4999999999999998E-3</v>
      </c>
      <c r="O13" s="59">
        <f>N13*G13/$D$7</f>
        <v>5.2054794520547945E-5</v>
      </c>
      <c r="P13" s="61">
        <f>(O13-O12)*$D$7/F13</f>
        <v>9.4999999999999998E-3</v>
      </c>
      <c r="Q13" s="60">
        <f t="shared" si="1"/>
        <v>0.03</v>
      </c>
      <c r="R13" s="62"/>
      <c r="S13" s="7">
        <f t="shared" ref="S13:S30" si="10">S12+Z13</f>
        <v>100000000</v>
      </c>
      <c r="T13" s="63"/>
      <c r="U13" s="7">
        <f t="shared" ref="U13:U30" si="11">S13*P13*F13/$D$7</f>
        <v>2602.7397260273974</v>
      </c>
      <c r="V13" s="7">
        <f t="shared" ref="V13:V30" si="12">S13*J13*F13/$D$7</f>
        <v>136.98630136986301</v>
      </c>
      <c r="W13" s="7">
        <f t="shared" ref="W13:W30" si="13">S13*K13*F13/$D$7</f>
        <v>5479.4520547945203</v>
      </c>
      <c r="X13" s="7">
        <f t="shared" ref="X13:X30" si="14">SUM(U13:W13)</f>
        <v>8219.1780821917819</v>
      </c>
      <c r="Y13" s="21"/>
      <c r="Z13" s="7"/>
      <c r="AA13" s="7">
        <f t="shared" ref="AA13:AA30" si="15">ROUND(-Z13*(O12),2)</f>
        <v>0</v>
      </c>
      <c r="AB13" s="7">
        <f>AA13</f>
        <v>0</v>
      </c>
      <c r="AC13" s="7">
        <f>AA13-AB13</f>
        <v>0</v>
      </c>
      <c r="AD13" s="63"/>
      <c r="AE13" s="58">
        <v>0.5</v>
      </c>
      <c r="AF13" s="58">
        <v>0.5</v>
      </c>
      <c r="AG13" s="58">
        <f t="shared" ref="AG13:AG30" si="16">100%-AE13-AF13</f>
        <v>0</v>
      </c>
      <c r="AH13" s="14"/>
      <c r="AI13" s="13">
        <f t="shared" si="2"/>
        <v>50000000</v>
      </c>
      <c r="AJ13" s="7">
        <f>AI13*P13*F13/$D$7</f>
        <v>1301.3698630136987</v>
      </c>
      <c r="AK13" s="14"/>
      <c r="AL13" s="13">
        <f t="shared" si="3"/>
        <v>50000000</v>
      </c>
      <c r="AM13" s="7">
        <f t="shared" ref="AM13:AM30" si="17">AL13*P13*F13/$D$7</f>
        <v>1301.3698630136987</v>
      </c>
      <c r="AN13" s="14"/>
      <c r="AO13" s="13">
        <f t="shared" si="4"/>
        <v>0</v>
      </c>
      <c r="AP13" s="7">
        <f t="shared" ref="AP13:AP30" si="18">AO13*P13*F13/$D$7</f>
        <v>0</v>
      </c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</row>
    <row r="14" spans="1:68" x14ac:dyDescent="0.35">
      <c r="A14" s="14"/>
      <c r="B14" s="10">
        <v>43566</v>
      </c>
      <c r="C14" s="5">
        <v>43565</v>
      </c>
      <c r="D14" s="5">
        <v>43572</v>
      </c>
      <c r="E14" s="5">
        <v>43573</v>
      </c>
      <c r="F14" s="6">
        <f t="shared" si="0"/>
        <v>1</v>
      </c>
      <c r="G14" s="6">
        <f t="shared" si="5"/>
        <v>3</v>
      </c>
      <c r="H14" s="56">
        <v>7.0809999999999996E-3</v>
      </c>
      <c r="I14" s="56">
        <f t="shared" si="6"/>
        <v>9.4999999999999998E-3</v>
      </c>
      <c r="J14" s="57">
        <f t="shared" si="7"/>
        <v>5.0000000000000001E-4</v>
      </c>
      <c r="K14" s="58">
        <f>K13</f>
        <v>0.02</v>
      </c>
      <c r="L14" s="59">
        <f t="shared" si="8"/>
        <v>2.6027397260273973E-5</v>
      </c>
      <c r="M14" s="59">
        <f t="shared" ref="M14:M30" si="19">(1+L14)*M13</f>
        <v>1.0000780842240748</v>
      </c>
      <c r="N14" s="60">
        <f t="shared" si="9"/>
        <v>9.4999999999999998E-3</v>
      </c>
      <c r="O14" s="59">
        <f t="shared" ref="O14:O30" si="20">N14*G14/$D$7</f>
        <v>7.8082191780821911E-5</v>
      </c>
      <c r="P14" s="61">
        <f>(O14-O13)*$D$7/F14</f>
        <v>9.499999999999998E-3</v>
      </c>
      <c r="Q14" s="60">
        <f t="shared" si="1"/>
        <v>0.03</v>
      </c>
      <c r="R14" s="62"/>
      <c r="S14" s="7">
        <f t="shared" si="10"/>
        <v>100000000</v>
      </c>
      <c r="T14" s="63"/>
      <c r="U14" s="7">
        <f t="shared" si="11"/>
        <v>2602.7397260273965</v>
      </c>
      <c r="V14" s="7">
        <f t="shared" si="12"/>
        <v>136.98630136986301</v>
      </c>
      <c r="W14" s="7">
        <f t="shared" si="13"/>
        <v>5479.4520547945203</v>
      </c>
      <c r="X14" s="7">
        <f t="shared" si="14"/>
        <v>8219.17808219178</v>
      </c>
      <c r="Y14" s="21"/>
      <c r="Z14" s="7"/>
      <c r="AA14" s="7">
        <f t="shared" si="15"/>
        <v>0</v>
      </c>
      <c r="AB14" s="7">
        <f t="shared" ref="AB14:AB30" si="21">AA14</f>
        <v>0</v>
      </c>
      <c r="AC14" s="7">
        <f t="shared" ref="AC14:AC30" si="22">AA14-AB14</f>
        <v>0</v>
      </c>
      <c r="AD14" s="63"/>
      <c r="AE14" s="58">
        <v>0.5</v>
      </c>
      <c r="AF14" s="58">
        <v>0.5</v>
      </c>
      <c r="AG14" s="58">
        <f t="shared" si="16"/>
        <v>0</v>
      </c>
      <c r="AH14" s="14"/>
      <c r="AI14" s="13">
        <f t="shared" si="2"/>
        <v>50000000</v>
      </c>
      <c r="AJ14" s="7">
        <f t="shared" ref="AJ14:AJ30" si="23">AI14*P14*F14/$D$7</f>
        <v>1301.3698630136983</v>
      </c>
      <c r="AK14" s="14"/>
      <c r="AL14" s="13">
        <f t="shared" si="3"/>
        <v>50000000</v>
      </c>
      <c r="AM14" s="7">
        <f t="shared" si="17"/>
        <v>1301.3698630136983</v>
      </c>
      <c r="AN14" s="14"/>
      <c r="AO14" s="13">
        <f t="shared" si="4"/>
        <v>0</v>
      </c>
      <c r="AP14" s="7">
        <f t="shared" si="18"/>
        <v>0</v>
      </c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</row>
    <row r="15" spans="1:68" x14ac:dyDescent="0.35">
      <c r="A15" s="14"/>
      <c r="B15" s="10">
        <v>43567</v>
      </c>
      <c r="C15" s="5">
        <v>43566</v>
      </c>
      <c r="D15" s="5">
        <v>43573</v>
      </c>
      <c r="E15" s="5">
        <v>43578</v>
      </c>
      <c r="F15" s="6">
        <f t="shared" si="0"/>
        <v>5</v>
      </c>
      <c r="G15" s="6">
        <f t="shared" si="5"/>
        <v>8</v>
      </c>
      <c r="H15" s="56">
        <v>7.0750000000000006E-3</v>
      </c>
      <c r="I15" s="56">
        <f t="shared" si="6"/>
        <v>9.4999999999999998E-3</v>
      </c>
      <c r="J15" s="57">
        <f t="shared" si="7"/>
        <v>5.0000000000000001E-4</v>
      </c>
      <c r="K15" s="58">
        <f t="shared" ref="K15:K30" si="24">K14</f>
        <v>0.02</v>
      </c>
      <c r="L15" s="59">
        <f t="shared" si="8"/>
        <v>1.3013698630136986E-4</v>
      </c>
      <c r="M15" s="59">
        <f t="shared" si="19"/>
        <v>1.0002082313720217</v>
      </c>
      <c r="N15" s="60">
        <f t="shared" si="9"/>
        <v>9.5010000000000008E-3</v>
      </c>
      <c r="O15" s="59">
        <f t="shared" si="20"/>
        <v>2.0824109589041097E-4</v>
      </c>
      <c r="P15" s="61">
        <f>(O15-O14)*$D$7/F15</f>
        <v>9.5016000000000024E-3</v>
      </c>
      <c r="Q15" s="60">
        <f t="shared" si="1"/>
        <v>3.0001600000000003E-2</v>
      </c>
      <c r="R15" s="62"/>
      <c r="S15" s="7">
        <f t="shared" si="10"/>
        <v>100000000</v>
      </c>
      <c r="T15" s="63"/>
      <c r="U15" s="7">
        <f t="shared" si="11"/>
        <v>13015.890410958908</v>
      </c>
      <c r="V15" s="7">
        <f t="shared" si="12"/>
        <v>684.93150684931504</v>
      </c>
      <c r="W15" s="7">
        <f t="shared" si="13"/>
        <v>27397.260273972603</v>
      </c>
      <c r="X15" s="7">
        <f t="shared" si="14"/>
        <v>41098.082191780821</v>
      </c>
      <c r="Y15" s="21"/>
      <c r="Z15" s="7"/>
      <c r="AA15" s="7">
        <f t="shared" si="15"/>
        <v>0</v>
      </c>
      <c r="AB15" s="7">
        <f t="shared" si="21"/>
        <v>0</v>
      </c>
      <c r="AC15" s="7">
        <f t="shared" si="22"/>
        <v>0</v>
      </c>
      <c r="AD15" s="63"/>
      <c r="AE15" s="58">
        <v>0.5</v>
      </c>
      <c r="AF15" s="58">
        <v>0.5</v>
      </c>
      <c r="AG15" s="58">
        <f t="shared" si="16"/>
        <v>0</v>
      </c>
      <c r="AH15" s="14"/>
      <c r="AI15" s="13">
        <f t="shared" si="2"/>
        <v>50000000</v>
      </c>
      <c r="AJ15" s="7">
        <f t="shared" si="23"/>
        <v>6507.9452054794538</v>
      </c>
      <c r="AK15" s="14"/>
      <c r="AL15" s="13">
        <f t="shared" si="3"/>
        <v>50000000</v>
      </c>
      <c r="AM15" s="7">
        <f t="shared" si="17"/>
        <v>6507.9452054794538</v>
      </c>
      <c r="AN15" s="14"/>
      <c r="AO15" s="13">
        <f t="shared" si="4"/>
        <v>0</v>
      </c>
      <c r="AP15" s="7">
        <f t="shared" si="18"/>
        <v>0</v>
      </c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</row>
    <row r="16" spans="1:68" s="98" customFormat="1" x14ac:dyDescent="0.35">
      <c r="A16" s="14"/>
      <c r="B16" s="10">
        <v>43570</v>
      </c>
      <c r="C16" s="5">
        <v>43567</v>
      </c>
      <c r="D16" s="5">
        <v>43578</v>
      </c>
      <c r="E16" s="5">
        <v>43579</v>
      </c>
      <c r="F16" s="6">
        <f t="shared" si="0"/>
        <v>1</v>
      </c>
      <c r="G16" s="6">
        <f t="shared" si="5"/>
        <v>9</v>
      </c>
      <c r="H16" s="56">
        <v>7.0740000000000004E-3</v>
      </c>
      <c r="I16" s="56">
        <f t="shared" si="6"/>
        <v>9.4999999999999998E-3</v>
      </c>
      <c r="J16" s="57">
        <f t="shared" si="7"/>
        <v>5.0000000000000001E-4</v>
      </c>
      <c r="K16" s="58">
        <f t="shared" si="24"/>
        <v>0.02</v>
      </c>
      <c r="L16" s="59">
        <f t="shared" si="8"/>
        <v>2.6027397260273973E-5</v>
      </c>
      <c r="M16" s="59">
        <f t="shared" si="19"/>
        <v>1.0002342641890027</v>
      </c>
      <c r="N16" s="60">
        <f t="shared" si="9"/>
        <v>9.5010000000000008E-3</v>
      </c>
      <c r="O16" s="59">
        <f t="shared" si="20"/>
        <v>2.3427123287671233E-4</v>
      </c>
      <c r="P16" s="61">
        <f>(O16-O15)*$D$7/F16</f>
        <v>9.5009999999999973E-3</v>
      </c>
      <c r="Q16" s="60">
        <f t="shared" si="1"/>
        <v>3.0001E-2</v>
      </c>
      <c r="R16" s="62"/>
      <c r="S16" s="7">
        <f t="shared" si="10"/>
        <v>100000000</v>
      </c>
      <c r="T16" s="63"/>
      <c r="U16" s="7">
        <f t="shared" si="11"/>
        <v>2603.0136986301363</v>
      </c>
      <c r="V16" s="7">
        <f t="shared" si="12"/>
        <v>136.98630136986301</v>
      </c>
      <c r="W16" s="7">
        <f t="shared" si="13"/>
        <v>5479.4520547945203</v>
      </c>
      <c r="X16" s="7">
        <f t="shared" si="14"/>
        <v>8219.4520547945194</v>
      </c>
      <c r="Y16" s="21"/>
      <c r="Z16" s="7"/>
      <c r="AA16" s="7">
        <f t="shared" si="15"/>
        <v>0</v>
      </c>
      <c r="AB16" s="7">
        <f t="shared" si="21"/>
        <v>0</v>
      </c>
      <c r="AC16" s="7">
        <f t="shared" si="22"/>
        <v>0</v>
      </c>
      <c r="AD16" s="63"/>
      <c r="AE16" s="58">
        <v>0.5</v>
      </c>
      <c r="AF16" s="58">
        <v>0.5</v>
      </c>
      <c r="AG16" s="58">
        <f t="shared" si="16"/>
        <v>0</v>
      </c>
      <c r="AH16" s="65"/>
      <c r="AI16" s="13">
        <f t="shared" si="2"/>
        <v>50000000</v>
      </c>
      <c r="AJ16" s="7">
        <f t="shared" si="23"/>
        <v>1301.5068493150682</v>
      </c>
      <c r="AK16" s="65"/>
      <c r="AL16" s="13">
        <f t="shared" si="3"/>
        <v>50000000</v>
      </c>
      <c r="AM16" s="7">
        <f t="shared" si="17"/>
        <v>1301.5068493150682</v>
      </c>
      <c r="AN16" s="65"/>
      <c r="AO16" s="13">
        <f t="shared" si="4"/>
        <v>0</v>
      </c>
      <c r="AP16" s="7">
        <f t="shared" si="18"/>
        <v>0</v>
      </c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</row>
    <row r="17" spans="1:68" x14ac:dyDescent="0.35">
      <c r="A17" s="14"/>
      <c r="B17" s="10">
        <v>43571</v>
      </c>
      <c r="C17" s="5">
        <v>43570</v>
      </c>
      <c r="D17" s="5">
        <v>43579</v>
      </c>
      <c r="E17" s="5">
        <v>43580</v>
      </c>
      <c r="F17" s="6">
        <f t="shared" si="0"/>
        <v>1</v>
      </c>
      <c r="G17" s="6">
        <f t="shared" si="5"/>
        <v>10</v>
      </c>
      <c r="H17" s="56">
        <v>7.0820000000000006E-3</v>
      </c>
      <c r="I17" s="56">
        <f t="shared" si="6"/>
        <v>9.4999999999999998E-3</v>
      </c>
      <c r="J17" s="57">
        <f t="shared" si="7"/>
        <v>5.0000000000000001E-4</v>
      </c>
      <c r="K17" s="58">
        <f t="shared" si="24"/>
        <v>0.02</v>
      </c>
      <c r="L17" s="59">
        <f t="shared" si="8"/>
        <v>2.6027397260273973E-5</v>
      </c>
      <c r="M17" s="59">
        <f t="shared" si="19"/>
        <v>1.0002602976835502</v>
      </c>
      <c r="N17" s="60">
        <f t="shared" si="9"/>
        <v>9.5010000000000008E-3</v>
      </c>
      <c r="O17" s="59">
        <f t="shared" si="20"/>
        <v>2.6030136986301375E-4</v>
      </c>
      <c r="P17" s="61">
        <f>(O17-O16)*$D$7/F17</f>
        <v>9.5010000000000181E-3</v>
      </c>
      <c r="Q17" s="60">
        <f t="shared" si="1"/>
        <v>3.0001000000000021E-2</v>
      </c>
      <c r="R17" s="62"/>
      <c r="S17" s="7">
        <f t="shared" si="10"/>
        <v>100000000</v>
      </c>
      <c r="T17" s="63"/>
      <c r="U17" s="7">
        <f t="shared" si="11"/>
        <v>2603.0136986301422</v>
      </c>
      <c r="V17" s="7">
        <f t="shared" si="12"/>
        <v>136.98630136986301</v>
      </c>
      <c r="W17" s="7">
        <f t="shared" si="13"/>
        <v>5479.4520547945203</v>
      </c>
      <c r="X17" s="7">
        <f t="shared" si="14"/>
        <v>8219.4520547945249</v>
      </c>
      <c r="Y17" s="21"/>
      <c r="Z17" s="7"/>
      <c r="AA17" s="7">
        <f t="shared" si="15"/>
        <v>0</v>
      </c>
      <c r="AB17" s="7">
        <f t="shared" si="21"/>
        <v>0</v>
      </c>
      <c r="AC17" s="7">
        <f t="shared" si="22"/>
        <v>0</v>
      </c>
      <c r="AD17" s="63"/>
      <c r="AE17" s="58">
        <v>0.5</v>
      </c>
      <c r="AF17" s="58">
        <v>0.25</v>
      </c>
      <c r="AG17" s="58">
        <f t="shared" si="16"/>
        <v>0.25</v>
      </c>
      <c r="AH17" s="14"/>
      <c r="AI17" s="13">
        <f t="shared" si="2"/>
        <v>50000000</v>
      </c>
      <c r="AJ17" s="7">
        <f t="shared" si="23"/>
        <v>1301.5068493150711</v>
      </c>
      <c r="AK17" s="14"/>
      <c r="AL17" s="13">
        <f t="shared" si="3"/>
        <v>25000000</v>
      </c>
      <c r="AM17" s="7">
        <f t="shared" si="17"/>
        <v>650.75342465753556</v>
      </c>
      <c r="AN17" s="14"/>
      <c r="AO17" s="13">
        <f t="shared" si="4"/>
        <v>25000000</v>
      </c>
      <c r="AP17" s="7">
        <f t="shared" si="18"/>
        <v>650.75342465753556</v>
      </c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</row>
    <row r="18" spans="1:68" x14ac:dyDescent="0.35">
      <c r="A18" s="14"/>
      <c r="B18" s="10">
        <v>43572</v>
      </c>
      <c r="C18" s="5">
        <v>43571</v>
      </c>
      <c r="D18" s="5">
        <v>43580</v>
      </c>
      <c r="E18" s="5">
        <v>43581</v>
      </c>
      <c r="F18" s="6">
        <f t="shared" si="0"/>
        <v>1</v>
      </c>
      <c r="G18" s="6">
        <f t="shared" si="5"/>
        <v>11</v>
      </c>
      <c r="H18" s="56">
        <v>7.0809999999999996E-3</v>
      </c>
      <c r="I18" s="56">
        <f t="shared" si="6"/>
        <v>9.4999999999999998E-3</v>
      </c>
      <c r="J18" s="57">
        <f t="shared" si="7"/>
        <v>5.0000000000000001E-4</v>
      </c>
      <c r="K18" s="58">
        <f t="shared" si="24"/>
        <v>0.02</v>
      </c>
      <c r="L18" s="59">
        <f t="shared" si="8"/>
        <v>2.6027397260273973E-5</v>
      </c>
      <c r="M18" s="59">
        <f t="shared" si="19"/>
        <v>1.0002863318556816</v>
      </c>
      <c r="N18" s="60">
        <f t="shared" si="9"/>
        <v>9.5010000000000008E-3</v>
      </c>
      <c r="O18" s="59">
        <f t="shared" si="20"/>
        <v>2.8633150684931509E-4</v>
      </c>
      <c r="P18" s="61">
        <f>(O18-O17)*$D$7/F18</f>
        <v>9.5009999999999886E-3</v>
      </c>
      <c r="Q18" s="60">
        <f t="shared" si="1"/>
        <v>3.0000999999999989E-2</v>
      </c>
      <c r="R18" s="62"/>
      <c r="S18" s="7">
        <f t="shared" si="10"/>
        <v>100000000</v>
      </c>
      <c r="T18" s="63"/>
      <c r="U18" s="7">
        <f t="shared" si="11"/>
        <v>2603.0136986301336</v>
      </c>
      <c r="V18" s="7">
        <f t="shared" si="12"/>
        <v>136.98630136986301</v>
      </c>
      <c r="W18" s="7">
        <f t="shared" si="13"/>
        <v>5479.4520547945203</v>
      </c>
      <c r="X18" s="7">
        <f t="shared" si="14"/>
        <v>8219.4520547945176</v>
      </c>
      <c r="Y18" s="21"/>
      <c r="Z18" s="7"/>
      <c r="AA18" s="7">
        <f t="shared" si="15"/>
        <v>0</v>
      </c>
      <c r="AB18" s="7">
        <f t="shared" si="21"/>
        <v>0</v>
      </c>
      <c r="AC18" s="7">
        <f t="shared" si="22"/>
        <v>0</v>
      </c>
      <c r="AD18" s="63"/>
      <c r="AE18" s="58">
        <v>0.5</v>
      </c>
      <c r="AF18" s="58">
        <v>0.25</v>
      </c>
      <c r="AG18" s="58">
        <f t="shared" si="16"/>
        <v>0.25</v>
      </c>
      <c r="AH18" s="14"/>
      <c r="AI18" s="13">
        <f t="shared" si="2"/>
        <v>50000000</v>
      </c>
      <c r="AJ18" s="7">
        <f t="shared" si="23"/>
        <v>1301.5068493150668</v>
      </c>
      <c r="AK18" s="14"/>
      <c r="AL18" s="13">
        <f t="shared" si="3"/>
        <v>25000000</v>
      </c>
      <c r="AM18" s="7">
        <f t="shared" si="17"/>
        <v>650.7534246575334</v>
      </c>
      <c r="AN18" s="14"/>
      <c r="AO18" s="13">
        <f t="shared" si="4"/>
        <v>25000000</v>
      </c>
      <c r="AP18" s="7">
        <f t="shared" si="18"/>
        <v>650.7534246575334</v>
      </c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</row>
    <row r="19" spans="1:68" x14ac:dyDescent="0.35">
      <c r="A19" s="14"/>
      <c r="B19" s="10">
        <v>43573</v>
      </c>
      <c r="C19" s="5">
        <v>43572</v>
      </c>
      <c r="D19" s="5">
        <v>43581</v>
      </c>
      <c r="E19" s="5">
        <v>43584</v>
      </c>
      <c r="F19" s="6">
        <f t="shared" si="0"/>
        <v>3</v>
      </c>
      <c r="G19" s="6">
        <f t="shared" si="5"/>
        <v>14</v>
      </c>
      <c r="H19" s="56">
        <v>7.084E-3</v>
      </c>
      <c r="I19" s="56">
        <f t="shared" si="6"/>
        <v>9.4999999999999998E-3</v>
      </c>
      <c r="J19" s="57">
        <f t="shared" si="7"/>
        <v>5.0000000000000001E-4</v>
      </c>
      <c r="K19" s="58">
        <f t="shared" si="24"/>
        <v>0.02</v>
      </c>
      <c r="L19" s="59">
        <f t="shared" si="8"/>
        <v>7.8082191780821911E-5</v>
      </c>
      <c r="M19" s="59">
        <f t="shared" si="19"/>
        <v>1.0003644364048812</v>
      </c>
      <c r="N19" s="60">
        <f t="shared" si="9"/>
        <v>9.5010000000000008E-3</v>
      </c>
      <c r="O19" s="59">
        <f t="shared" si="20"/>
        <v>3.6442191780821926E-4</v>
      </c>
      <c r="P19" s="61">
        <f>(O19-O18)*$D$7/F19</f>
        <v>9.5010000000000077E-3</v>
      </c>
      <c r="Q19" s="60">
        <f t="shared" si="1"/>
        <v>3.0001000000000007E-2</v>
      </c>
      <c r="R19" s="62"/>
      <c r="S19" s="7">
        <f t="shared" si="10"/>
        <v>100000000</v>
      </c>
      <c r="T19" s="63"/>
      <c r="U19" s="7">
        <f t="shared" si="11"/>
        <v>7809.0410958904176</v>
      </c>
      <c r="V19" s="7">
        <f t="shared" si="12"/>
        <v>410.95890410958901</v>
      </c>
      <c r="W19" s="7">
        <f t="shared" si="13"/>
        <v>16438.35616438356</v>
      </c>
      <c r="X19" s="7">
        <f t="shared" si="14"/>
        <v>24658.356164383567</v>
      </c>
      <c r="Y19" s="21"/>
      <c r="Z19" s="7"/>
      <c r="AA19" s="7">
        <f t="shared" si="15"/>
        <v>0</v>
      </c>
      <c r="AB19" s="7">
        <f t="shared" si="21"/>
        <v>0</v>
      </c>
      <c r="AC19" s="7">
        <f t="shared" si="22"/>
        <v>0</v>
      </c>
      <c r="AD19" s="63"/>
      <c r="AE19" s="58">
        <v>0.5</v>
      </c>
      <c r="AF19" s="58">
        <v>0.25</v>
      </c>
      <c r="AG19" s="58">
        <f t="shared" si="16"/>
        <v>0.25</v>
      </c>
      <c r="AH19" s="14"/>
      <c r="AI19" s="13">
        <f t="shared" si="2"/>
        <v>50000000</v>
      </c>
      <c r="AJ19" s="7">
        <f t="shared" si="23"/>
        <v>3904.5205479452088</v>
      </c>
      <c r="AK19" s="14"/>
      <c r="AL19" s="13">
        <f t="shared" si="3"/>
        <v>25000000</v>
      </c>
      <c r="AM19" s="7">
        <f t="shared" si="17"/>
        <v>1952.2602739726044</v>
      </c>
      <c r="AN19" s="14"/>
      <c r="AO19" s="13">
        <f t="shared" si="4"/>
        <v>25000000</v>
      </c>
      <c r="AP19" s="7">
        <f t="shared" si="18"/>
        <v>1952.2602739726044</v>
      </c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</row>
    <row r="20" spans="1:68" x14ac:dyDescent="0.35">
      <c r="A20" s="14"/>
      <c r="B20" s="10">
        <v>43578</v>
      </c>
      <c r="C20" s="5">
        <v>43573</v>
      </c>
      <c r="D20" s="5">
        <v>43584</v>
      </c>
      <c r="E20" s="5">
        <v>43585</v>
      </c>
      <c r="F20" s="6">
        <f t="shared" si="0"/>
        <v>1</v>
      </c>
      <c r="G20" s="6">
        <f t="shared" si="5"/>
        <v>15</v>
      </c>
      <c r="H20" s="56">
        <v>7.0869999999999995E-3</v>
      </c>
      <c r="I20" s="56">
        <f t="shared" si="6"/>
        <v>9.4999999999999998E-3</v>
      </c>
      <c r="J20" s="57">
        <f t="shared" si="7"/>
        <v>5.0000000000000001E-4</v>
      </c>
      <c r="K20" s="58">
        <f t="shared" si="24"/>
        <v>0.02</v>
      </c>
      <c r="L20" s="59">
        <f t="shared" si="8"/>
        <v>2.6027397260273973E-5</v>
      </c>
      <c r="M20" s="59">
        <f t="shared" si="19"/>
        <v>1.0003904732874727</v>
      </c>
      <c r="N20" s="60">
        <f t="shared" si="9"/>
        <v>9.502E-3</v>
      </c>
      <c r="O20" s="59">
        <f t="shared" si="20"/>
        <v>3.904931506849315E-4</v>
      </c>
      <c r="P20" s="61">
        <f>(O20-O19)*$D$7/F20</f>
        <v>9.5159999999999655E-3</v>
      </c>
      <c r="Q20" s="60">
        <f t="shared" si="1"/>
        <v>3.0015999999999966E-2</v>
      </c>
      <c r="R20" s="62"/>
      <c r="S20" s="7">
        <f t="shared" si="10"/>
        <v>100000000</v>
      </c>
      <c r="T20" s="63"/>
      <c r="U20" s="7">
        <f t="shared" si="11"/>
        <v>2607.1232876712234</v>
      </c>
      <c r="V20" s="7">
        <f t="shared" si="12"/>
        <v>136.98630136986301</v>
      </c>
      <c r="W20" s="7">
        <f t="shared" si="13"/>
        <v>5479.4520547945203</v>
      </c>
      <c r="X20" s="7">
        <f t="shared" si="14"/>
        <v>8223.5616438356064</v>
      </c>
      <c r="Y20" s="21"/>
      <c r="Z20" s="7"/>
      <c r="AA20" s="7">
        <f t="shared" si="15"/>
        <v>0</v>
      </c>
      <c r="AB20" s="7">
        <f t="shared" si="21"/>
        <v>0</v>
      </c>
      <c r="AC20" s="7">
        <f t="shared" si="22"/>
        <v>0</v>
      </c>
      <c r="AD20" s="63"/>
      <c r="AE20" s="58">
        <v>0.5</v>
      </c>
      <c r="AF20" s="58">
        <v>0.25</v>
      </c>
      <c r="AG20" s="58">
        <f t="shared" si="16"/>
        <v>0.25</v>
      </c>
      <c r="AH20" s="14"/>
      <c r="AI20" s="13">
        <f t="shared" si="2"/>
        <v>50000000</v>
      </c>
      <c r="AJ20" s="7">
        <f t="shared" si="23"/>
        <v>1303.5616438356117</v>
      </c>
      <c r="AK20" s="14"/>
      <c r="AL20" s="13">
        <f t="shared" si="3"/>
        <v>25000000</v>
      </c>
      <c r="AM20" s="7">
        <f t="shared" si="17"/>
        <v>651.78082191780584</v>
      </c>
      <c r="AN20" s="14"/>
      <c r="AO20" s="13">
        <f t="shared" si="4"/>
        <v>25000000</v>
      </c>
      <c r="AP20" s="7">
        <f t="shared" si="18"/>
        <v>651.78082191780584</v>
      </c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</row>
    <row r="21" spans="1:68" x14ac:dyDescent="0.35">
      <c r="A21" s="14"/>
      <c r="B21" s="10">
        <v>43579</v>
      </c>
      <c r="C21" s="5">
        <v>43578</v>
      </c>
      <c r="D21" s="5">
        <v>43585</v>
      </c>
      <c r="E21" s="5">
        <v>43586</v>
      </c>
      <c r="F21" s="6">
        <f t="shared" si="0"/>
        <v>1</v>
      </c>
      <c r="G21" s="6">
        <f t="shared" si="5"/>
        <v>16</v>
      </c>
      <c r="H21" s="56">
        <v>7.0920000000000002E-3</v>
      </c>
      <c r="I21" s="56">
        <f t="shared" si="6"/>
        <v>9.4999999999999998E-3</v>
      </c>
      <c r="J21" s="57">
        <f t="shared" si="7"/>
        <v>5.0000000000000001E-4</v>
      </c>
      <c r="K21" s="58">
        <f t="shared" si="24"/>
        <v>0.02</v>
      </c>
      <c r="L21" s="59">
        <f t="shared" si="8"/>
        <v>2.6027397260273973E-5</v>
      </c>
      <c r="M21" s="59">
        <f t="shared" si="19"/>
        <v>1.0004165108477363</v>
      </c>
      <c r="N21" s="60">
        <f t="shared" si="9"/>
        <v>9.502E-3</v>
      </c>
      <c r="O21" s="59">
        <f t="shared" si="20"/>
        <v>4.1652602739726026E-4</v>
      </c>
      <c r="P21" s="61">
        <f>(O21-O20)*$D$7/F21</f>
        <v>9.5019999999999983E-3</v>
      </c>
      <c r="Q21" s="60">
        <f t="shared" si="1"/>
        <v>3.0002000000000001E-2</v>
      </c>
      <c r="R21" s="62"/>
      <c r="S21" s="7">
        <f t="shared" si="10"/>
        <v>90000000</v>
      </c>
      <c r="T21" s="63"/>
      <c r="U21" s="7">
        <f t="shared" si="11"/>
        <v>2342.9589041095887</v>
      </c>
      <c r="V21" s="7">
        <f t="shared" si="12"/>
        <v>123.28767123287672</v>
      </c>
      <c r="W21" s="7">
        <f t="shared" si="13"/>
        <v>4931.5068493150684</v>
      </c>
      <c r="X21" s="7">
        <f t="shared" si="14"/>
        <v>7397.7534246575342</v>
      </c>
      <c r="Y21" s="21"/>
      <c r="Z21" s="7">
        <v>-10000000</v>
      </c>
      <c r="AA21" s="7">
        <f>-Z21*(O20)</f>
        <v>3904.9315068493152</v>
      </c>
      <c r="AB21" s="7">
        <f t="shared" si="21"/>
        <v>3904.9315068493152</v>
      </c>
      <c r="AC21" s="7">
        <f t="shared" si="22"/>
        <v>0</v>
      </c>
      <c r="AD21" s="63"/>
      <c r="AE21" s="58">
        <v>0.5</v>
      </c>
      <c r="AF21" s="58">
        <v>0.25</v>
      </c>
      <c r="AG21" s="58">
        <f t="shared" si="16"/>
        <v>0.25</v>
      </c>
      <c r="AH21" s="14"/>
      <c r="AI21" s="13">
        <f t="shared" si="2"/>
        <v>45000000</v>
      </c>
      <c r="AJ21" s="7">
        <f t="shared" si="23"/>
        <v>1171.4794520547944</v>
      </c>
      <c r="AK21" s="14"/>
      <c r="AL21" s="13">
        <f t="shared" si="3"/>
        <v>22500000</v>
      </c>
      <c r="AM21" s="7">
        <f t="shared" si="17"/>
        <v>585.73972602739718</v>
      </c>
      <c r="AN21" s="14"/>
      <c r="AO21" s="13">
        <f t="shared" si="4"/>
        <v>22500000</v>
      </c>
      <c r="AP21" s="7">
        <f t="shared" si="18"/>
        <v>585.73972602739718</v>
      </c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</row>
    <row r="22" spans="1:68" x14ac:dyDescent="0.35">
      <c r="A22" s="14"/>
      <c r="B22" s="10">
        <v>43580</v>
      </c>
      <c r="C22" s="5">
        <v>43579</v>
      </c>
      <c r="D22" s="5">
        <v>43586</v>
      </c>
      <c r="E22" s="5">
        <v>43587</v>
      </c>
      <c r="F22" s="6">
        <f t="shared" si="0"/>
        <v>1</v>
      </c>
      <c r="G22" s="6">
        <f t="shared" si="5"/>
        <v>17</v>
      </c>
      <c r="H22" s="56">
        <v>7.0869999999999995E-3</v>
      </c>
      <c r="I22" s="56">
        <f t="shared" si="6"/>
        <v>9.4999999999999998E-3</v>
      </c>
      <c r="J22" s="57">
        <f t="shared" si="7"/>
        <v>5.0000000000000001E-4</v>
      </c>
      <c r="K22" s="58">
        <f t="shared" si="24"/>
        <v>0.02</v>
      </c>
      <c r="L22" s="59">
        <f t="shared" si="8"/>
        <v>2.6027397260273973E-5</v>
      </c>
      <c r="M22" s="59">
        <f t="shared" si="19"/>
        <v>1.0004425490856899</v>
      </c>
      <c r="N22" s="60">
        <f t="shared" si="9"/>
        <v>9.502E-3</v>
      </c>
      <c r="O22" s="59">
        <f t="shared" si="20"/>
        <v>4.4255890410958908E-4</v>
      </c>
      <c r="P22" s="61">
        <f>(O22-O21)*$D$7/F22</f>
        <v>9.5020000000000174E-3</v>
      </c>
      <c r="Q22" s="60">
        <f t="shared" si="1"/>
        <v>3.0002000000000018E-2</v>
      </c>
      <c r="R22" s="62"/>
      <c r="S22" s="7">
        <f t="shared" si="10"/>
        <v>90000000</v>
      </c>
      <c r="T22" s="63"/>
      <c r="U22" s="7">
        <f t="shared" si="11"/>
        <v>2342.9589041095933</v>
      </c>
      <c r="V22" s="7">
        <f t="shared" si="12"/>
        <v>123.28767123287672</v>
      </c>
      <c r="W22" s="7">
        <f t="shared" si="13"/>
        <v>4931.5068493150684</v>
      </c>
      <c r="X22" s="7">
        <f t="shared" si="14"/>
        <v>7397.7534246575378</v>
      </c>
      <c r="Y22" s="21"/>
      <c r="Z22" s="7"/>
      <c r="AA22" s="7">
        <f t="shared" si="15"/>
        <v>0</v>
      </c>
      <c r="AB22" s="7">
        <f t="shared" si="21"/>
        <v>0</v>
      </c>
      <c r="AC22" s="7">
        <f t="shared" si="22"/>
        <v>0</v>
      </c>
      <c r="AD22" s="63"/>
      <c r="AE22" s="58">
        <v>0.4</v>
      </c>
      <c r="AF22" s="58">
        <v>0.25</v>
      </c>
      <c r="AG22" s="58">
        <f t="shared" si="16"/>
        <v>0.35</v>
      </c>
      <c r="AH22" s="14"/>
      <c r="AI22" s="13">
        <f t="shared" si="2"/>
        <v>36000000</v>
      </c>
      <c r="AJ22" s="7">
        <f t="shared" si="23"/>
        <v>937.18356164383738</v>
      </c>
      <c r="AK22" s="14"/>
      <c r="AL22" s="13">
        <f t="shared" si="3"/>
        <v>22500000</v>
      </c>
      <c r="AM22" s="7">
        <f t="shared" si="17"/>
        <v>585.73972602739832</v>
      </c>
      <c r="AN22" s="14"/>
      <c r="AO22" s="13">
        <f t="shared" si="4"/>
        <v>31499999.999999996</v>
      </c>
      <c r="AP22" s="7">
        <f t="shared" si="18"/>
        <v>820.03561643835758</v>
      </c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</row>
    <row r="23" spans="1:68" x14ac:dyDescent="0.35">
      <c r="A23" s="14"/>
      <c r="B23" s="10">
        <v>43581</v>
      </c>
      <c r="C23" s="5">
        <v>43580</v>
      </c>
      <c r="D23" s="5">
        <v>43587</v>
      </c>
      <c r="E23" s="5">
        <v>43588</v>
      </c>
      <c r="F23" s="6">
        <f t="shared" si="0"/>
        <v>1</v>
      </c>
      <c r="G23" s="6">
        <f t="shared" si="5"/>
        <v>18</v>
      </c>
      <c r="H23" s="56">
        <v>7.0959999999999999E-3</v>
      </c>
      <c r="I23" s="56">
        <f t="shared" si="6"/>
        <v>9.4999999999999998E-3</v>
      </c>
      <c r="J23" s="57">
        <f t="shared" si="7"/>
        <v>5.0000000000000001E-4</v>
      </c>
      <c r="K23" s="58">
        <f t="shared" si="24"/>
        <v>0.02</v>
      </c>
      <c r="L23" s="59">
        <f t="shared" si="8"/>
        <v>2.6027397260273973E-5</v>
      </c>
      <c r="M23" s="59">
        <f t="shared" si="19"/>
        <v>1.0004685880013511</v>
      </c>
      <c r="N23" s="60">
        <f t="shared" si="9"/>
        <v>9.502E-3</v>
      </c>
      <c r="O23" s="59">
        <f t="shared" si="20"/>
        <v>4.6859178082191778E-4</v>
      </c>
      <c r="P23" s="61">
        <f>(O23-O22)*$D$7/F23</f>
        <v>9.5019999999999792E-3</v>
      </c>
      <c r="Q23" s="60">
        <f t="shared" si="1"/>
        <v>3.000199999999998E-2</v>
      </c>
      <c r="R23" s="62"/>
      <c r="S23" s="7">
        <f t="shared" si="10"/>
        <v>90000000</v>
      </c>
      <c r="T23" s="63"/>
      <c r="U23" s="7">
        <f t="shared" si="11"/>
        <v>2342.9589041095837</v>
      </c>
      <c r="V23" s="7">
        <f t="shared" si="12"/>
        <v>123.28767123287672</v>
      </c>
      <c r="W23" s="7">
        <f t="shared" si="13"/>
        <v>4931.5068493150684</v>
      </c>
      <c r="X23" s="7">
        <f t="shared" si="14"/>
        <v>7397.7534246575287</v>
      </c>
      <c r="Y23" s="21"/>
      <c r="Z23" s="7"/>
      <c r="AA23" s="7">
        <f t="shared" si="15"/>
        <v>0</v>
      </c>
      <c r="AB23" s="7">
        <f t="shared" si="21"/>
        <v>0</v>
      </c>
      <c r="AC23" s="7">
        <f t="shared" si="22"/>
        <v>0</v>
      </c>
      <c r="AD23" s="63"/>
      <c r="AE23" s="58">
        <v>0.4</v>
      </c>
      <c r="AF23" s="58">
        <v>0.25</v>
      </c>
      <c r="AG23" s="58">
        <f t="shared" si="16"/>
        <v>0.35</v>
      </c>
      <c r="AH23" s="14"/>
      <c r="AI23" s="13">
        <f t="shared" si="2"/>
        <v>36000000</v>
      </c>
      <c r="AJ23" s="7">
        <f t="shared" si="23"/>
        <v>937.18356164383351</v>
      </c>
      <c r="AK23" s="14"/>
      <c r="AL23" s="13">
        <f t="shared" si="3"/>
        <v>22500000</v>
      </c>
      <c r="AM23" s="7">
        <f t="shared" si="17"/>
        <v>585.73972602739593</v>
      </c>
      <c r="AN23" s="14"/>
      <c r="AO23" s="13">
        <f t="shared" si="4"/>
        <v>31499999.999999996</v>
      </c>
      <c r="AP23" s="7">
        <f t="shared" si="18"/>
        <v>820.03561643835428</v>
      </c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</row>
    <row r="24" spans="1:68" x14ac:dyDescent="0.35">
      <c r="A24" s="14"/>
      <c r="B24" s="10">
        <v>43584</v>
      </c>
      <c r="C24" s="5">
        <v>43581</v>
      </c>
      <c r="D24" s="5">
        <v>43588</v>
      </c>
      <c r="E24" s="5">
        <v>43592</v>
      </c>
      <c r="F24" s="6">
        <f t="shared" si="0"/>
        <v>4</v>
      </c>
      <c r="G24" s="6">
        <f t="shared" si="5"/>
        <v>22</v>
      </c>
      <c r="H24" s="56">
        <v>7.1069999999999996E-3</v>
      </c>
      <c r="I24" s="56">
        <f t="shared" si="6"/>
        <v>9.4999999999999998E-3</v>
      </c>
      <c r="J24" s="57">
        <f t="shared" si="7"/>
        <v>5.0000000000000001E-4</v>
      </c>
      <c r="K24" s="58">
        <f t="shared" si="24"/>
        <v>0.02</v>
      </c>
      <c r="L24" s="59">
        <f t="shared" si="8"/>
        <v>1.0410958904109589E-4</v>
      </c>
      <c r="M24" s="59">
        <f t="shared" si="19"/>
        <v>1.0005727463748963</v>
      </c>
      <c r="N24" s="60">
        <f t="shared" si="9"/>
        <v>9.502E-3</v>
      </c>
      <c r="O24" s="59">
        <f t="shared" si="20"/>
        <v>5.7272328767123289E-4</v>
      </c>
      <c r="P24" s="61">
        <f>(O24-O23)*$D$7/F24</f>
        <v>9.5020000000000035E-3</v>
      </c>
      <c r="Q24" s="60">
        <f t="shared" si="1"/>
        <v>3.0002000000000004E-2</v>
      </c>
      <c r="R24" s="62"/>
      <c r="S24" s="7">
        <f t="shared" si="10"/>
        <v>90000000</v>
      </c>
      <c r="T24" s="63"/>
      <c r="U24" s="7">
        <f t="shared" si="11"/>
        <v>9371.8356164383604</v>
      </c>
      <c r="V24" s="7">
        <f t="shared" si="12"/>
        <v>493.15068493150687</v>
      </c>
      <c r="W24" s="7">
        <f t="shared" si="13"/>
        <v>19726.027397260274</v>
      </c>
      <c r="X24" s="7">
        <f t="shared" si="14"/>
        <v>29591.01369863014</v>
      </c>
      <c r="Y24" s="21"/>
      <c r="Z24" s="7"/>
      <c r="AA24" s="7">
        <f t="shared" si="15"/>
        <v>0</v>
      </c>
      <c r="AB24" s="7">
        <f t="shared" si="21"/>
        <v>0</v>
      </c>
      <c r="AC24" s="7">
        <f t="shared" si="22"/>
        <v>0</v>
      </c>
      <c r="AD24" s="63"/>
      <c r="AE24" s="58">
        <v>0.4</v>
      </c>
      <c r="AF24" s="58">
        <v>0.25</v>
      </c>
      <c r="AG24" s="58">
        <f t="shared" si="16"/>
        <v>0.35</v>
      </c>
      <c r="AH24" s="14"/>
      <c r="AI24" s="13">
        <f t="shared" si="2"/>
        <v>36000000</v>
      </c>
      <c r="AJ24" s="7">
        <f t="shared" si="23"/>
        <v>3748.7342465753436</v>
      </c>
      <c r="AK24" s="14"/>
      <c r="AL24" s="13">
        <f t="shared" si="3"/>
        <v>22500000</v>
      </c>
      <c r="AM24" s="7">
        <f t="shared" si="17"/>
        <v>2342.9589041095901</v>
      </c>
      <c r="AN24" s="14"/>
      <c r="AO24" s="13">
        <f t="shared" si="4"/>
        <v>31499999.999999996</v>
      </c>
      <c r="AP24" s="7">
        <f t="shared" si="18"/>
        <v>3280.1424657534253</v>
      </c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</row>
    <row r="25" spans="1:68" x14ac:dyDescent="0.35">
      <c r="A25" s="14"/>
      <c r="B25" s="10">
        <v>43585</v>
      </c>
      <c r="C25" s="5">
        <v>43584</v>
      </c>
      <c r="D25" s="5">
        <v>43592</v>
      </c>
      <c r="E25" s="5">
        <v>43593</v>
      </c>
      <c r="F25" s="6">
        <f t="shared" si="0"/>
        <v>1</v>
      </c>
      <c r="G25" s="6">
        <f t="shared" si="5"/>
        <v>23</v>
      </c>
      <c r="H25" s="56">
        <v>7.097E-3</v>
      </c>
      <c r="I25" s="56">
        <f t="shared" si="6"/>
        <v>9.4999999999999998E-3</v>
      </c>
      <c r="J25" s="57">
        <f t="shared" si="7"/>
        <v>5.0000000000000001E-4</v>
      </c>
      <c r="K25" s="58">
        <f t="shared" si="24"/>
        <v>0.02</v>
      </c>
      <c r="L25" s="59">
        <f t="shared" si="8"/>
        <v>2.6027397260273973E-5</v>
      </c>
      <c r="M25" s="59">
        <f t="shared" si="19"/>
        <v>1.000598788679254</v>
      </c>
      <c r="N25" s="60">
        <f t="shared" si="9"/>
        <v>9.5029999999999993E-3</v>
      </c>
      <c r="O25" s="59">
        <f t="shared" si="20"/>
        <v>5.9881917808219179E-4</v>
      </c>
      <c r="P25" s="61">
        <f>(O25-O24)*$D$7/F25</f>
        <v>9.5249999999999987E-3</v>
      </c>
      <c r="Q25" s="60">
        <f t="shared" si="1"/>
        <v>3.0025E-2</v>
      </c>
      <c r="R25" s="62"/>
      <c r="S25" s="7">
        <f t="shared" si="10"/>
        <v>90000000</v>
      </c>
      <c r="T25" s="63"/>
      <c r="U25" s="7">
        <f t="shared" si="11"/>
        <v>2348.6301369863008</v>
      </c>
      <c r="V25" s="7">
        <f t="shared" si="12"/>
        <v>123.28767123287672</v>
      </c>
      <c r="W25" s="7">
        <f t="shared" si="13"/>
        <v>4931.5068493150684</v>
      </c>
      <c r="X25" s="7">
        <f t="shared" si="14"/>
        <v>7403.4246575342459</v>
      </c>
      <c r="Y25" s="21"/>
      <c r="Z25" s="7"/>
      <c r="AA25" s="7">
        <f t="shared" si="15"/>
        <v>0</v>
      </c>
      <c r="AB25" s="7">
        <f t="shared" si="21"/>
        <v>0</v>
      </c>
      <c r="AC25" s="7">
        <f t="shared" si="22"/>
        <v>0</v>
      </c>
      <c r="AD25" s="63"/>
      <c r="AE25" s="58">
        <v>0.4</v>
      </c>
      <c r="AF25" s="58">
        <v>0</v>
      </c>
      <c r="AG25" s="58">
        <f t="shared" si="16"/>
        <v>0.6</v>
      </c>
      <c r="AH25" s="14"/>
      <c r="AI25" s="13">
        <f t="shared" si="2"/>
        <v>36000000</v>
      </c>
      <c r="AJ25" s="7">
        <f t="shared" si="23"/>
        <v>939.45205479452034</v>
      </c>
      <c r="AK25" s="14"/>
      <c r="AL25" s="13">
        <f t="shared" si="3"/>
        <v>0</v>
      </c>
      <c r="AM25" s="7">
        <f t="shared" si="17"/>
        <v>0</v>
      </c>
      <c r="AN25" s="14"/>
      <c r="AO25" s="13">
        <f t="shared" si="4"/>
        <v>54000000</v>
      </c>
      <c r="AP25" s="7">
        <f t="shared" si="18"/>
        <v>1409.1780821917807</v>
      </c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</row>
    <row r="26" spans="1:68" x14ac:dyDescent="0.35">
      <c r="A26" s="14"/>
      <c r="B26" s="10">
        <v>43586</v>
      </c>
      <c r="C26" s="5">
        <v>43585</v>
      </c>
      <c r="D26" s="5">
        <v>43593</v>
      </c>
      <c r="E26" s="5">
        <v>43594</v>
      </c>
      <c r="F26" s="6">
        <f t="shared" si="0"/>
        <v>1</v>
      </c>
      <c r="G26" s="6">
        <f t="shared" si="5"/>
        <v>24</v>
      </c>
      <c r="H26" s="56">
        <v>7.1089999999999999E-3</v>
      </c>
      <c r="I26" s="56">
        <f t="shared" si="6"/>
        <v>9.4999999999999998E-3</v>
      </c>
      <c r="J26" s="57">
        <f t="shared" si="7"/>
        <v>5.0000000000000001E-4</v>
      </c>
      <c r="K26" s="58">
        <f t="shared" si="24"/>
        <v>0.02</v>
      </c>
      <c r="L26" s="59">
        <f t="shared" si="8"/>
        <v>2.6027397260273973E-5</v>
      </c>
      <c r="M26" s="59">
        <f t="shared" si="19"/>
        <v>1.0006248316614252</v>
      </c>
      <c r="N26" s="60">
        <f t="shared" si="9"/>
        <v>9.5029999999999993E-3</v>
      </c>
      <c r="O26" s="59">
        <f t="shared" si="20"/>
        <v>6.2485479452054798E-4</v>
      </c>
      <c r="P26" s="61">
        <f>(O26-O25)*$D$7/F26</f>
        <v>9.503000000000008E-3</v>
      </c>
      <c r="Q26" s="60">
        <f t="shared" si="1"/>
        <v>3.0003000000000009E-2</v>
      </c>
      <c r="R26" s="62"/>
      <c r="S26" s="7">
        <f t="shared" si="10"/>
        <v>90000000</v>
      </c>
      <c r="T26" s="63"/>
      <c r="U26" s="7">
        <f t="shared" si="11"/>
        <v>2343.2054794520568</v>
      </c>
      <c r="V26" s="7">
        <f t="shared" si="12"/>
        <v>123.28767123287672</v>
      </c>
      <c r="W26" s="7">
        <f t="shared" si="13"/>
        <v>4931.5068493150684</v>
      </c>
      <c r="X26" s="7">
        <f t="shared" si="14"/>
        <v>7398.0000000000018</v>
      </c>
      <c r="Y26" s="21"/>
      <c r="Z26" s="7"/>
      <c r="AA26" s="7">
        <f t="shared" si="15"/>
        <v>0</v>
      </c>
      <c r="AB26" s="7">
        <f t="shared" si="21"/>
        <v>0</v>
      </c>
      <c r="AC26" s="7">
        <f t="shared" si="22"/>
        <v>0</v>
      </c>
      <c r="AD26" s="63"/>
      <c r="AE26" s="58">
        <v>0.4</v>
      </c>
      <c r="AF26" s="58">
        <v>0</v>
      </c>
      <c r="AG26" s="58">
        <f t="shared" si="16"/>
        <v>0.6</v>
      </c>
      <c r="AH26" s="14"/>
      <c r="AI26" s="13">
        <f t="shared" si="2"/>
        <v>36000000</v>
      </c>
      <c r="AJ26" s="7">
        <f t="shared" si="23"/>
        <v>937.2821917808227</v>
      </c>
      <c r="AK26" s="14"/>
      <c r="AL26" s="13">
        <f t="shared" si="3"/>
        <v>0</v>
      </c>
      <c r="AM26" s="7">
        <f t="shared" si="17"/>
        <v>0</v>
      </c>
      <c r="AN26" s="14"/>
      <c r="AO26" s="13">
        <f t="shared" si="4"/>
        <v>54000000</v>
      </c>
      <c r="AP26" s="7">
        <f t="shared" si="18"/>
        <v>1405.923287671234</v>
      </c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</row>
    <row r="27" spans="1:68" x14ac:dyDescent="0.35">
      <c r="A27" s="14"/>
      <c r="B27" s="10">
        <v>43587</v>
      </c>
      <c r="C27" s="5">
        <v>43586</v>
      </c>
      <c r="D27" s="5">
        <v>43594</v>
      </c>
      <c r="E27" s="5">
        <v>43595</v>
      </c>
      <c r="F27" s="6">
        <f t="shared" si="0"/>
        <v>1</v>
      </c>
      <c r="G27" s="6">
        <f t="shared" si="5"/>
        <v>25</v>
      </c>
      <c r="H27" s="56">
        <v>7.1030000000000008E-3</v>
      </c>
      <c r="I27" s="56">
        <f t="shared" si="6"/>
        <v>9.4999999999999998E-3</v>
      </c>
      <c r="J27" s="57">
        <f t="shared" si="7"/>
        <v>5.0000000000000001E-4</v>
      </c>
      <c r="K27" s="58">
        <f t="shared" si="24"/>
        <v>0.02</v>
      </c>
      <c r="L27" s="59">
        <f t="shared" si="8"/>
        <v>2.6027397260273973E-5</v>
      </c>
      <c r="M27" s="59">
        <f t="shared" si="19"/>
        <v>1.0006508753214274</v>
      </c>
      <c r="N27" s="60">
        <f t="shared" si="9"/>
        <v>9.5029999999999993E-3</v>
      </c>
      <c r="O27" s="59">
        <f t="shared" si="20"/>
        <v>6.5089041095890406E-4</v>
      </c>
      <c r="P27" s="61">
        <f>(O27-O26)*$D$7/F27</f>
        <v>9.5029999999999698E-3</v>
      </c>
      <c r="Q27" s="60">
        <f t="shared" si="1"/>
        <v>3.0002999999999971E-2</v>
      </c>
      <c r="R27" s="62"/>
      <c r="S27" s="7">
        <f t="shared" si="10"/>
        <v>90000000</v>
      </c>
      <c r="T27" s="63"/>
      <c r="U27" s="7">
        <f t="shared" si="11"/>
        <v>2343.2054794520473</v>
      </c>
      <c r="V27" s="7">
        <f t="shared" si="12"/>
        <v>123.28767123287672</v>
      </c>
      <c r="W27" s="7">
        <f t="shared" si="13"/>
        <v>4931.5068493150684</v>
      </c>
      <c r="X27" s="7">
        <f t="shared" si="14"/>
        <v>7397.9999999999927</v>
      </c>
      <c r="Y27" s="21"/>
      <c r="Z27" s="7"/>
      <c r="AA27" s="7">
        <f t="shared" si="15"/>
        <v>0</v>
      </c>
      <c r="AB27" s="7">
        <f t="shared" si="21"/>
        <v>0</v>
      </c>
      <c r="AC27" s="7">
        <f t="shared" si="22"/>
        <v>0</v>
      </c>
      <c r="AD27" s="63"/>
      <c r="AE27" s="58">
        <v>0.4</v>
      </c>
      <c r="AF27" s="58">
        <v>0</v>
      </c>
      <c r="AG27" s="58">
        <f t="shared" si="16"/>
        <v>0.6</v>
      </c>
      <c r="AH27" s="14"/>
      <c r="AI27" s="13">
        <f t="shared" si="2"/>
        <v>36000000</v>
      </c>
      <c r="AJ27" s="7">
        <f t="shared" si="23"/>
        <v>937.28219178081883</v>
      </c>
      <c r="AK27" s="14"/>
      <c r="AL27" s="13">
        <f t="shared" si="3"/>
        <v>0</v>
      </c>
      <c r="AM27" s="7">
        <f t="shared" si="17"/>
        <v>0</v>
      </c>
      <c r="AN27" s="14"/>
      <c r="AO27" s="13">
        <f t="shared" si="4"/>
        <v>54000000</v>
      </c>
      <c r="AP27" s="7">
        <f t="shared" si="18"/>
        <v>1405.9232876712283</v>
      </c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</row>
    <row r="28" spans="1:68" x14ac:dyDescent="0.35">
      <c r="A28" s="14"/>
      <c r="B28" s="10">
        <v>43588</v>
      </c>
      <c r="C28" s="5">
        <v>43587</v>
      </c>
      <c r="D28" s="5">
        <v>43595</v>
      </c>
      <c r="E28" s="5">
        <v>43598</v>
      </c>
      <c r="F28" s="6">
        <f t="shared" si="0"/>
        <v>3</v>
      </c>
      <c r="G28" s="6">
        <f t="shared" si="5"/>
        <v>28</v>
      </c>
      <c r="H28" s="56">
        <v>7.1069999999999996E-3</v>
      </c>
      <c r="I28" s="56">
        <f t="shared" si="6"/>
        <v>9.4999999999999998E-3</v>
      </c>
      <c r="J28" s="57">
        <f t="shared" si="7"/>
        <v>5.0000000000000001E-4</v>
      </c>
      <c r="K28" s="58">
        <f t="shared" si="24"/>
        <v>0.02</v>
      </c>
      <c r="L28" s="59">
        <f t="shared" si="8"/>
        <v>7.8082191780821911E-5</v>
      </c>
      <c r="M28" s="59">
        <f t="shared" si="19"/>
        <v>1.0007290083349798</v>
      </c>
      <c r="N28" s="60">
        <f t="shared" si="9"/>
        <v>9.5029999999999993E-3</v>
      </c>
      <c r="O28" s="59">
        <f t="shared" si="20"/>
        <v>7.2899726027397262E-4</v>
      </c>
      <c r="P28" s="61">
        <f>(O28-O27)*$D$7/F28</f>
        <v>9.5030000000000097E-3</v>
      </c>
      <c r="Q28" s="60">
        <f t="shared" si="1"/>
        <v>3.0003000000000009E-2</v>
      </c>
      <c r="R28" s="62"/>
      <c r="S28" s="7">
        <f t="shared" si="10"/>
        <v>90000000</v>
      </c>
      <c r="T28" s="63"/>
      <c r="U28" s="7">
        <f t="shared" si="11"/>
        <v>7029.6164383561718</v>
      </c>
      <c r="V28" s="7">
        <f t="shared" si="12"/>
        <v>369.86301369863014</v>
      </c>
      <c r="W28" s="7">
        <f t="shared" si="13"/>
        <v>14794.520547945205</v>
      </c>
      <c r="X28" s="7">
        <f t="shared" si="14"/>
        <v>22194.000000000007</v>
      </c>
      <c r="Y28" s="21"/>
      <c r="Z28" s="7"/>
      <c r="AA28" s="7">
        <f t="shared" si="15"/>
        <v>0</v>
      </c>
      <c r="AB28" s="7">
        <f t="shared" si="21"/>
        <v>0</v>
      </c>
      <c r="AC28" s="7">
        <f t="shared" si="22"/>
        <v>0</v>
      </c>
      <c r="AD28" s="63"/>
      <c r="AE28" s="58">
        <v>0.4</v>
      </c>
      <c r="AF28" s="58">
        <v>0</v>
      </c>
      <c r="AG28" s="58">
        <f t="shared" si="16"/>
        <v>0.6</v>
      </c>
      <c r="AH28" s="14"/>
      <c r="AI28" s="13">
        <f t="shared" si="2"/>
        <v>36000000</v>
      </c>
      <c r="AJ28" s="7">
        <f t="shared" si="23"/>
        <v>2811.8465753424684</v>
      </c>
      <c r="AK28" s="14"/>
      <c r="AL28" s="13">
        <f t="shared" si="3"/>
        <v>0</v>
      </c>
      <c r="AM28" s="7">
        <f t="shared" si="17"/>
        <v>0</v>
      </c>
      <c r="AN28" s="14"/>
      <c r="AO28" s="13">
        <f t="shared" si="4"/>
        <v>54000000</v>
      </c>
      <c r="AP28" s="7">
        <f t="shared" si="18"/>
        <v>4217.7698630137029</v>
      </c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</row>
    <row r="29" spans="1:68" x14ac:dyDescent="0.35">
      <c r="A29" s="14"/>
      <c r="B29" s="10">
        <v>43592</v>
      </c>
      <c r="C29" s="5">
        <v>43588</v>
      </c>
      <c r="D29" s="5">
        <v>43598</v>
      </c>
      <c r="E29" s="5">
        <v>43599</v>
      </c>
      <c r="F29" s="6">
        <f t="shared" si="0"/>
        <v>1</v>
      </c>
      <c r="G29" s="6">
        <f t="shared" si="5"/>
        <v>29</v>
      </c>
      <c r="H29" s="56">
        <v>7.0980000000000001E-3</v>
      </c>
      <c r="I29" s="56">
        <f t="shared" si="6"/>
        <v>9.4999999999999998E-3</v>
      </c>
      <c r="J29" s="57">
        <f t="shared" si="7"/>
        <v>5.0000000000000001E-4</v>
      </c>
      <c r="K29" s="58">
        <f t="shared" si="24"/>
        <v>0.02</v>
      </c>
      <c r="L29" s="59">
        <f t="shared" si="8"/>
        <v>2.6027397260273973E-5</v>
      </c>
      <c r="M29" s="59">
        <f t="shared" si="19"/>
        <v>1.0007550547064297</v>
      </c>
      <c r="N29" s="60">
        <f t="shared" si="9"/>
        <v>9.5029999999999993E-3</v>
      </c>
      <c r="O29" s="59">
        <f t="shared" si="20"/>
        <v>7.550328767123287E-4</v>
      </c>
      <c r="P29" s="61">
        <f>(O29-O28)*$D$7/F29</f>
        <v>9.5029999999999698E-3</v>
      </c>
      <c r="Q29" s="60">
        <f t="shared" si="1"/>
        <v>3.0002999999999971E-2</v>
      </c>
      <c r="R29" s="62"/>
      <c r="S29" s="7">
        <f t="shared" si="10"/>
        <v>90000000</v>
      </c>
      <c r="T29" s="63"/>
      <c r="U29" s="7">
        <f t="shared" si="11"/>
        <v>2343.2054794520473</v>
      </c>
      <c r="V29" s="7">
        <f t="shared" si="12"/>
        <v>123.28767123287672</v>
      </c>
      <c r="W29" s="7">
        <f t="shared" si="13"/>
        <v>4931.5068493150684</v>
      </c>
      <c r="X29" s="7">
        <f t="shared" si="14"/>
        <v>7397.9999999999927</v>
      </c>
      <c r="Y29" s="21"/>
      <c r="Z29" s="7"/>
      <c r="AA29" s="7">
        <f t="shared" si="15"/>
        <v>0</v>
      </c>
      <c r="AB29" s="7">
        <f t="shared" si="21"/>
        <v>0</v>
      </c>
      <c r="AC29" s="7">
        <f t="shared" si="22"/>
        <v>0</v>
      </c>
      <c r="AD29" s="63"/>
      <c r="AE29" s="58">
        <v>0.4</v>
      </c>
      <c r="AF29" s="58">
        <v>0</v>
      </c>
      <c r="AG29" s="58">
        <f t="shared" si="16"/>
        <v>0.6</v>
      </c>
      <c r="AH29" s="14"/>
      <c r="AI29" s="13">
        <f t="shared" si="2"/>
        <v>36000000</v>
      </c>
      <c r="AJ29" s="7">
        <f t="shared" si="23"/>
        <v>937.28219178081883</v>
      </c>
      <c r="AK29" s="14"/>
      <c r="AL29" s="13">
        <f t="shared" si="3"/>
        <v>0</v>
      </c>
      <c r="AM29" s="7">
        <f t="shared" si="17"/>
        <v>0</v>
      </c>
      <c r="AN29" s="14"/>
      <c r="AO29" s="13">
        <f t="shared" si="4"/>
        <v>54000000</v>
      </c>
      <c r="AP29" s="7">
        <f t="shared" si="18"/>
        <v>1405.9232876712283</v>
      </c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</row>
    <row r="30" spans="1:68" x14ac:dyDescent="0.35">
      <c r="A30" s="14"/>
      <c r="B30" s="10">
        <v>43593</v>
      </c>
      <c r="C30" s="5">
        <v>43592</v>
      </c>
      <c r="D30" s="5">
        <v>43599</v>
      </c>
      <c r="E30" s="5">
        <v>43600</v>
      </c>
      <c r="F30" s="6">
        <f t="shared" si="0"/>
        <v>1</v>
      </c>
      <c r="G30" s="6">
        <f t="shared" si="5"/>
        <v>30</v>
      </c>
      <c r="H30" s="56">
        <v>7.0940000000000005E-3</v>
      </c>
      <c r="I30" s="56">
        <f t="shared" si="6"/>
        <v>9.4999999999999998E-3</v>
      </c>
      <c r="J30" s="57">
        <f t="shared" si="7"/>
        <v>5.0000000000000001E-4</v>
      </c>
      <c r="K30" s="58">
        <f t="shared" si="24"/>
        <v>0.02</v>
      </c>
      <c r="L30" s="59">
        <f t="shared" si="8"/>
        <v>2.6027397260273973E-5</v>
      </c>
      <c r="M30" s="59">
        <f t="shared" si="19"/>
        <v>1.0007811017557988</v>
      </c>
      <c r="N30" s="60">
        <f t="shared" si="9"/>
        <v>9.5029999999999993E-3</v>
      </c>
      <c r="O30" s="59">
        <f t="shared" si="20"/>
        <v>7.8106849315068478E-4</v>
      </c>
      <c r="P30" s="61">
        <f t="shared" ref="P30" si="25">ROUND((O30-O29)*$D$7/F30,16+2)</f>
        <v>9.5029999999999698E-3</v>
      </c>
      <c r="Q30" s="60">
        <f t="shared" si="1"/>
        <v>3.0002999999999971E-2</v>
      </c>
      <c r="R30" s="62"/>
      <c r="S30" s="7">
        <f t="shared" si="10"/>
        <v>90000000</v>
      </c>
      <c r="T30" s="63"/>
      <c r="U30" s="7">
        <f t="shared" si="11"/>
        <v>2343.2054794520473</v>
      </c>
      <c r="V30" s="7">
        <f t="shared" si="12"/>
        <v>123.28767123287672</v>
      </c>
      <c r="W30" s="7">
        <f t="shared" si="13"/>
        <v>4931.5068493150684</v>
      </c>
      <c r="X30" s="7">
        <f t="shared" si="14"/>
        <v>7397.9999999999927</v>
      </c>
      <c r="Y30" s="21"/>
      <c r="Z30" s="7"/>
      <c r="AA30" s="7">
        <f t="shared" si="15"/>
        <v>0</v>
      </c>
      <c r="AB30" s="7">
        <f t="shared" si="21"/>
        <v>0</v>
      </c>
      <c r="AC30" s="7">
        <f t="shared" si="22"/>
        <v>0</v>
      </c>
      <c r="AD30" s="63"/>
      <c r="AE30" s="58">
        <v>0.4</v>
      </c>
      <c r="AF30" s="58">
        <v>0</v>
      </c>
      <c r="AG30" s="58">
        <f t="shared" si="16"/>
        <v>0.6</v>
      </c>
      <c r="AH30" s="14"/>
      <c r="AI30" s="13">
        <f t="shared" si="2"/>
        <v>36000000</v>
      </c>
      <c r="AJ30" s="7">
        <f t="shared" si="23"/>
        <v>937.28219178081883</v>
      </c>
      <c r="AK30" s="14"/>
      <c r="AL30" s="13">
        <f t="shared" si="3"/>
        <v>0</v>
      </c>
      <c r="AM30" s="7">
        <f t="shared" si="17"/>
        <v>0</v>
      </c>
      <c r="AN30" s="14"/>
      <c r="AO30" s="13">
        <f t="shared" si="4"/>
        <v>54000000</v>
      </c>
      <c r="AP30" s="7">
        <f t="shared" si="18"/>
        <v>1405.9232876712283</v>
      </c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</row>
    <row r="31" spans="1:68" ht="4.5" customHeight="1" x14ac:dyDescent="0.35">
      <c r="A31" s="14"/>
      <c r="B31" s="14"/>
      <c r="C31" s="14"/>
      <c r="D31" s="14"/>
      <c r="E31" s="70"/>
      <c r="F31" s="70"/>
      <c r="G31" s="70"/>
      <c r="H31" s="70"/>
      <c r="I31" s="70"/>
      <c r="J31" s="70"/>
      <c r="K31" s="70"/>
      <c r="L31" s="71"/>
      <c r="M31" s="71"/>
      <c r="N31" s="71"/>
      <c r="O31" s="71"/>
      <c r="P31" s="71"/>
      <c r="Q31" s="71"/>
      <c r="R31" s="71"/>
      <c r="S31" s="71"/>
      <c r="T31" s="63"/>
      <c r="U31" s="14"/>
      <c r="V31" s="14"/>
      <c r="W31" s="14"/>
      <c r="X31" s="178"/>
      <c r="Y31" s="21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</row>
    <row r="32" spans="1:68" x14ac:dyDescent="0.35">
      <c r="A32" s="14"/>
      <c r="B32" s="14"/>
      <c r="C32" s="14"/>
      <c r="D32" s="72"/>
      <c r="E32" s="72"/>
      <c r="F32" s="73">
        <f>SUM(F12:F30)</f>
        <v>30</v>
      </c>
      <c r="G32" s="72"/>
      <c r="H32" s="72"/>
      <c r="I32" s="72"/>
      <c r="J32" s="70"/>
      <c r="K32" s="70"/>
      <c r="L32" s="70"/>
      <c r="M32" s="70"/>
      <c r="N32" s="70"/>
      <c r="O32" s="70"/>
      <c r="P32" s="70"/>
      <c r="Q32" s="70"/>
      <c r="R32" s="70"/>
      <c r="S32" s="74"/>
      <c r="T32" s="14"/>
      <c r="U32" s="75">
        <f>SUM(U12:U30)</f>
        <v>74201.095890410958</v>
      </c>
      <c r="V32" s="75">
        <f>SUM(V12:V30)</f>
        <v>3904.1095890410952</v>
      </c>
      <c r="W32" s="75">
        <f>SUM(W12:W30)</f>
        <v>156164.38356164386</v>
      </c>
      <c r="X32" s="75">
        <f>ROUND(SUM(X12:X30),2)</f>
        <v>234269.59</v>
      </c>
      <c r="Y32" s="21"/>
      <c r="Z32" s="75">
        <f>SUM(Z12:Z30)</f>
        <v>-10000000</v>
      </c>
      <c r="AA32" s="75">
        <f>SUM(AA12:AA30)</f>
        <v>3904.9315068493152</v>
      </c>
      <c r="AB32" s="75">
        <f>SUM(AB12:AB30)</f>
        <v>3904.9315068493152</v>
      </c>
      <c r="AC32" s="75">
        <f>SUM(AC12:AC30)</f>
        <v>0</v>
      </c>
      <c r="AD32" s="14"/>
      <c r="AE32" s="14"/>
      <c r="AF32" s="14"/>
      <c r="AG32" s="14"/>
      <c r="AH32" s="14"/>
      <c r="AI32" s="14"/>
      <c r="AJ32" s="75">
        <f>SUM(AJ12:AJ30)</f>
        <v>33819.665753424648</v>
      </c>
      <c r="AK32" s="76"/>
      <c r="AL32" s="76"/>
      <c r="AM32" s="75">
        <f>SUM(AM12:AM30)</f>
        <v>19719.28767123288</v>
      </c>
      <c r="AN32" s="76"/>
      <c r="AO32" s="76"/>
      <c r="AP32" s="75">
        <f>SUM(AP12:AP30)</f>
        <v>20662.142465753412</v>
      </c>
      <c r="AQ32" s="76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</row>
    <row r="33" spans="1:68" ht="7.5" customHeight="1" x14ac:dyDescent="0.35">
      <c r="A33" s="14"/>
      <c r="B33" s="14"/>
      <c r="C33" s="14"/>
      <c r="D33" s="72"/>
      <c r="E33" s="72"/>
      <c r="F33" s="70"/>
      <c r="G33" s="70"/>
      <c r="H33" s="70"/>
      <c r="I33" s="77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14"/>
      <c r="U33" s="14"/>
      <c r="V33" s="14"/>
      <c r="W33" s="14"/>
      <c r="X33" s="14"/>
      <c r="Y33" s="21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</row>
    <row r="34" spans="1:68" x14ac:dyDescent="0.3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70"/>
      <c r="N34" s="70"/>
      <c r="O34" s="70"/>
      <c r="P34" s="168" t="s">
        <v>7</v>
      </c>
      <c r="Q34" s="169"/>
      <c r="R34" s="169"/>
      <c r="S34" s="170"/>
      <c r="T34" s="14"/>
      <c r="U34" s="75">
        <f>S30*N30*G30/$D$7+AA32</f>
        <v>74201.095890410943</v>
      </c>
      <c r="V34" s="14"/>
      <c r="W34" s="14"/>
      <c r="X34" s="14"/>
      <c r="Y34" s="21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</row>
    <row r="35" spans="1:68" ht="5.5" customHeight="1" x14ac:dyDescent="0.3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70"/>
      <c r="N35" s="70"/>
      <c r="O35" s="70"/>
      <c r="P35" s="78"/>
      <c r="Q35" s="78"/>
      <c r="R35" s="78"/>
      <c r="S35" s="111"/>
      <c r="T35" s="14"/>
      <c r="U35" s="14"/>
      <c r="V35" s="14"/>
      <c r="W35" s="14"/>
      <c r="X35" s="14"/>
      <c r="Y35" s="21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</row>
    <row r="36" spans="1:68" x14ac:dyDescent="0.3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70"/>
      <c r="N36" s="70"/>
      <c r="O36" s="70"/>
      <c r="P36" s="168" t="s">
        <v>35</v>
      </c>
      <c r="Q36" s="169"/>
      <c r="R36" s="169"/>
      <c r="S36" s="170"/>
      <c r="T36" s="14"/>
      <c r="U36" s="80">
        <f>+U34-U32</f>
        <v>0</v>
      </c>
      <c r="V36" s="14"/>
      <c r="W36" s="14"/>
      <c r="X36" s="14"/>
      <c r="Y36" s="21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</row>
    <row r="37" spans="1:68" x14ac:dyDescent="0.3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70"/>
      <c r="N37" s="70"/>
      <c r="O37" s="70"/>
      <c r="P37" s="14"/>
      <c r="Q37" s="14"/>
      <c r="R37" s="14"/>
      <c r="S37" s="14"/>
      <c r="T37" s="14"/>
      <c r="U37" s="14"/>
      <c r="V37" s="14"/>
      <c r="W37" s="14"/>
      <c r="X37" s="14"/>
      <c r="Y37" s="21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</row>
    <row r="38" spans="1:68" x14ac:dyDescent="0.3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</row>
    <row r="39" spans="1:68" x14ac:dyDescent="0.3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</row>
    <row r="40" spans="1:68" x14ac:dyDescent="0.3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</row>
    <row r="41" spans="1:68" x14ac:dyDescent="0.3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</row>
    <row r="42" spans="1:68" x14ac:dyDescent="0.3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</row>
    <row r="43" spans="1:68" x14ac:dyDescent="0.3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</row>
    <row r="44" spans="1:68" x14ac:dyDescent="0.3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</row>
    <row r="45" spans="1:68" x14ac:dyDescent="0.3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</row>
    <row r="46" spans="1:68" x14ac:dyDescent="0.3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</row>
    <row r="47" spans="1:68" x14ac:dyDescent="0.3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</row>
    <row r="48" spans="1:68" x14ac:dyDescent="0.3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</row>
    <row r="49" spans="1:68" x14ac:dyDescent="0.3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</row>
    <row r="50" spans="1:68" x14ac:dyDescent="0.3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</row>
    <row r="51" spans="1:68" x14ac:dyDescent="0.3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</row>
    <row r="52" spans="1:68" x14ac:dyDescent="0.3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</row>
    <row r="53" spans="1:68" x14ac:dyDescent="0.3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</row>
    <row r="54" spans="1:68" x14ac:dyDescent="0.3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</row>
    <row r="55" spans="1:68" x14ac:dyDescent="0.3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</row>
    <row r="56" spans="1:68" x14ac:dyDescent="0.3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</row>
    <row r="57" spans="1:68" x14ac:dyDescent="0.3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</row>
    <row r="58" spans="1:68" x14ac:dyDescent="0.3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</row>
    <row r="59" spans="1:68" x14ac:dyDescent="0.3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</row>
    <row r="60" spans="1:68" x14ac:dyDescent="0.3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</row>
    <row r="61" spans="1:68" x14ac:dyDescent="0.3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</row>
    <row r="62" spans="1:68" x14ac:dyDescent="0.3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</row>
    <row r="63" spans="1:68" x14ac:dyDescent="0.3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</row>
    <row r="64" spans="1:68" x14ac:dyDescent="0.3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</row>
    <row r="65" spans="1:68" x14ac:dyDescent="0.3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</row>
    <row r="66" spans="1:68" x14ac:dyDescent="0.3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</row>
    <row r="67" spans="1:68" x14ac:dyDescent="0.3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</row>
    <row r="68" spans="1:68" x14ac:dyDescent="0.3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</row>
    <row r="69" spans="1:68" x14ac:dyDescent="0.3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</row>
    <row r="70" spans="1:68" x14ac:dyDescent="0.3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</row>
    <row r="71" spans="1:68" x14ac:dyDescent="0.3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</row>
    <row r="72" spans="1:68" x14ac:dyDescent="0.3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</row>
    <row r="73" spans="1:68" x14ac:dyDescent="0.3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</row>
    <row r="74" spans="1:68" x14ac:dyDescent="0.3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</row>
    <row r="75" spans="1:68" x14ac:dyDescent="0.3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</row>
    <row r="76" spans="1:68" x14ac:dyDescent="0.3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</row>
    <row r="77" spans="1:68" x14ac:dyDescent="0.3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</row>
    <row r="78" spans="1:68" x14ac:dyDescent="0.3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</row>
    <row r="79" spans="1:68" x14ac:dyDescent="0.3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</row>
    <row r="80" spans="1:68" x14ac:dyDescent="0.3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</row>
    <row r="81" spans="1:68" x14ac:dyDescent="0.3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</row>
    <row r="82" spans="1:68" x14ac:dyDescent="0.3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</row>
    <row r="83" spans="1:68" x14ac:dyDescent="0.3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</row>
    <row r="84" spans="1:68" x14ac:dyDescent="0.3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</row>
    <row r="85" spans="1:68" x14ac:dyDescent="0.3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</row>
    <row r="86" spans="1:68" x14ac:dyDescent="0.3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</row>
    <row r="87" spans="1:68" x14ac:dyDescent="0.3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</row>
    <row r="88" spans="1:68" x14ac:dyDescent="0.3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</row>
    <row r="89" spans="1:68" x14ac:dyDescent="0.3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</row>
    <row r="90" spans="1:68" x14ac:dyDescent="0.3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</row>
    <row r="91" spans="1:68" x14ac:dyDescent="0.3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</row>
    <row r="92" spans="1:68" x14ac:dyDescent="0.3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</row>
    <row r="93" spans="1:68" x14ac:dyDescent="0.3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</row>
    <row r="94" spans="1:68" x14ac:dyDescent="0.3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</row>
    <row r="95" spans="1:68" x14ac:dyDescent="0.3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</row>
    <row r="96" spans="1:68" x14ac:dyDescent="0.3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</row>
    <row r="97" spans="1:68" x14ac:dyDescent="0.3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</row>
    <row r="98" spans="1:68" x14ac:dyDescent="0.3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</row>
    <row r="99" spans="1:68" x14ac:dyDescent="0.3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</row>
    <row r="100" spans="1:68" x14ac:dyDescent="0.3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</row>
    <row r="101" spans="1:68" x14ac:dyDescent="0.3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</row>
    <row r="102" spans="1:68" x14ac:dyDescent="0.3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</row>
    <row r="103" spans="1:68" x14ac:dyDescent="0.3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</row>
    <row r="104" spans="1:68" x14ac:dyDescent="0.3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Y104" s="14"/>
      <c r="Z104" s="14"/>
      <c r="AA104" s="14"/>
      <c r="AB104" s="14"/>
      <c r="AC104" s="14"/>
      <c r="AD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</row>
    <row r="105" spans="1:68" x14ac:dyDescent="0.3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Y105" s="14"/>
      <c r="Z105" s="14"/>
      <c r="AA105" s="14"/>
      <c r="AB105" s="14"/>
      <c r="AC105" s="14"/>
      <c r="AD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</row>
    <row r="106" spans="1:68" x14ac:dyDescent="0.3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Y106" s="14"/>
      <c r="Z106" s="14"/>
      <c r="AA106" s="14"/>
      <c r="AB106" s="14"/>
      <c r="AC106" s="14"/>
      <c r="AD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</row>
    <row r="107" spans="1:68" x14ac:dyDescent="0.3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Y107" s="14"/>
      <c r="Z107" s="14"/>
      <c r="AA107" s="14"/>
      <c r="AB107" s="14"/>
      <c r="AC107" s="14"/>
      <c r="AD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</row>
    <row r="108" spans="1:68" x14ac:dyDescent="0.3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Y108" s="14"/>
      <c r="Z108" s="14"/>
      <c r="AA108" s="14"/>
      <c r="AB108" s="14"/>
      <c r="AC108" s="14"/>
      <c r="AD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</row>
    <row r="109" spans="1:68" x14ac:dyDescent="0.3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Y109" s="14"/>
      <c r="Z109" s="14"/>
      <c r="AA109" s="14"/>
      <c r="AB109" s="14"/>
      <c r="AC109" s="14"/>
      <c r="AD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</row>
    <row r="110" spans="1:68" x14ac:dyDescent="0.3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Y110" s="14"/>
      <c r="Z110" s="14"/>
      <c r="AA110" s="14"/>
      <c r="AB110" s="14"/>
      <c r="AC110" s="14"/>
      <c r="AD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</row>
    <row r="111" spans="1:68" x14ac:dyDescent="0.3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Y111" s="14"/>
      <c r="Z111" s="14"/>
      <c r="AA111" s="14"/>
      <c r="AB111" s="14"/>
      <c r="AC111" s="14"/>
      <c r="AD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</row>
    <row r="112" spans="1:68" x14ac:dyDescent="0.3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Y112" s="14"/>
      <c r="Z112" s="14"/>
      <c r="AA112" s="14"/>
      <c r="AB112" s="14"/>
      <c r="AC112" s="14"/>
      <c r="AD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</row>
    <row r="113" spans="1:68" x14ac:dyDescent="0.3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Y113" s="14"/>
      <c r="Z113" s="14"/>
      <c r="AA113" s="14"/>
      <c r="AB113" s="14"/>
      <c r="AC113" s="14"/>
      <c r="AD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</row>
    <row r="114" spans="1:68" x14ac:dyDescent="0.3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Y114" s="14"/>
      <c r="Z114" s="14"/>
      <c r="AA114" s="14"/>
      <c r="AB114" s="14"/>
      <c r="AC114" s="14"/>
      <c r="AD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</row>
    <row r="115" spans="1:68" x14ac:dyDescent="0.3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Y115" s="14"/>
      <c r="Z115" s="14"/>
      <c r="AA115" s="14"/>
      <c r="AB115" s="14"/>
      <c r="AC115" s="14"/>
      <c r="AD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</row>
    <row r="116" spans="1:68" x14ac:dyDescent="0.3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Y116" s="14"/>
      <c r="Z116" s="14"/>
      <c r="AA116" s="14"/>
      <c r="AB116" s="14"/>
      <c r="AC116" s="14"/>
      <c r="AD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</row>
    <row r="117" spans="1:68" x14ac:dyDescent="0.3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Y117" s="14"/>
      <c r="Z117" s="14"/>
      <c r="AA117" s="14"/>
      <c r="AB117" s="14"/>
      <c r="AC117" s="14"/>
      <c r="AD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</row>
    <row r="118" spans="1:68" x14ac:dyDescent="0.3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Y118" s="14"/>
      <c r="Z118" s="14"/>
      <c r="AA118" s="14"/>
      <c r="AB118" s="14"/>
      <c r="AC118" s="14"/>
      <c r="AD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</row>
    <row r="119" spans="1:68" x14ac:dyDescent="0.3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Y119" s="14"/>
      <c r="Z119" s="14"/>
      <c r="AA119" s="14"/>
      <c r="AB119" s="14"/>
      <c r="AC119" s="14"/>
      <c r="AD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</row>
    <row r="120" spans="1:68" x14ac:dyDescent="0.3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Y120" s="14"/>
      <c r="Z120" s="14"/>
      <c r="AA120" s="14"/>
      <c r="AB120" s="14"/>
      <c r="AC120" s="14"/>
      <c r="AD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</row>
    <row r="121" spans="1:68" x14ac:dyDescent="0.3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Y121" s="14"/>
      <c r="Z121" s="14"/>
      <c r="AA121" s="14"/>
      <c r="AB121" s="14"/>
      <c r="AC121" s="14"/>
      <c r="AD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</row>
    <row r="122" spans="1:68" x14ac:dyDescent="0.3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Y122" s="14"/>
      <c r="Z122" s="14"/>
      <c r="AA122" s="14"/>
      <c r="AB122" s="14"/>
      <c r="AC122" s="14"/>
      <c r="AD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</row>
    <row r="123" spans="1:68" x14ac:dyDescent="0.3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Y123" s="14"/>
      <c r="Z123" s="14"/>
      <c r="AA123" s="14"/>
      <c r="AB123" s="14"/>
      <c r="AC123" s="14"/>
      <c r="AD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</row>
    <row r="124" spans="1:68" x14ac:dyDescent="0.3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Y124" s="14"/>
      <c r="Z124" s="14"/>
      <c r="AA124" s="14"/>
      <c r="AB124" s="14"/>
      <c r="AC124" s="14"/>
      <c r="AD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</row>
    <row r="125" spans="1:68" x14ac:dyDescent="0.3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Y125" s="14"/>
      <c r="Z125" s="14"/>
      <c r="AA125" s="14"/>
      <c r="AB125" s="14"/>
      <c r="AC125" s="14"/>
      <c r="AD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</row>
    <row r="126" spans="1:68" x14ac:dyDescent="0.3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Y126" s="14"/>
      <c r="Z126" s="14"/>
      <c r="AA126" s="14"/>
      <c r="AB126" s="14"/>
      <c r="AC126" s="14"/>
      <c r="AD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</row>
    <row r="127" spans="1:68" x14ac:dyDescent="0.3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Y127" s="14"/>
      <c r="Z127" s="14"/>
      <c r="AA127" s="14"/>
      <c r="AB127" s="14"/>
      <c r="AC127" s="14"/>
      <c r="AD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</row>
    <row r="128" spans="1:68" x14ac:dyDescent="0.3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Y128" s="14"/>
      <c r="Z128" s="14"/>
      <c r="AA128" s="14"/>
      <c r="AB128" s="14"/>
      <c r="AC128" s="14"/>
      <c r="AD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</row>
    <row r="129" spans="1:68" x14ac:dyDescent="0.3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Y129" s="14"/>
      <c r="Z129" s="14"/>
      <c r="AA129" s="14"/>
      <c r="AB129" s="14"/>
      <c r="AC129" s="14"/>
      <c r="AD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</row>
    <row r="130" spans="1:68" x14ac:dyDescent="0.3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Y130" s="14"/>
      <c r="Z130" s="14"/>
      <c r="AA130" s="14"/>
      <c r="AB130" s="14"/>
      <c r="AC130" s="14"/>
      <c r="AD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</row>
    <row r="131" spans="1:68" x14ac:dyDescent="0.3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Y131" s="14"/>
      <c r="Z131" s="14"/>
      <c r="AA131" s="14"/>
      <c r="AB131" s="14"/>
      <c r="AC131" s="14"/>
      <c r="AD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</row>
    <row r="132" spans="1:68" x14ac:dyDescent="0.3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Y132" s="14"/>
      <c r="Z132" s="14"/>
      <c r="AA132" s="14"/>
      <c r="AB132" s="14"/>
      <c r="AC132" s="14"/>
      <c r="AD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</row>
    <row r="133" spans="1:68" x14ac:dyDescent="0.3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Y133" s="14"/>
      <c r="Z133" s="14"/>
      <c r="AA133" s="14"/>
      <c r="AB133" s="14"/>
      <c r="AC133" s="14"/>
      <c r="AD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</row>
    <row r="134" spans="1:68" x14ac:dyDescent="0.3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Y134" s="14"/>
      <c r="Z134" s="14"/>
      <c r="AA134" s="14"/>
      <c r="AB134" s="14"/>
      <c r="AC134" s="14"/>
      <c r="AD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</row>
    <row r="135" spans="1:68" x14ac:dyDescent="0.3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Y135" s="14"/>
      <c r="Z135" s="14"/>
      <c r="AA135" s="14"/>
      <c r="AB135" s="14"/>
      <c r="AC135" s="14"/>
      <c r="AD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</row>
    <row r="136" spans="1:68" x14ac:dyDescent="0.3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Y136" s="14"/>
      <c r="Z136" s="14"/>
      <c r="AA136" s="14"/>
      <c r="AB136" s="14"/>
      <c r="AC136" s="14"/>
      <c r="AD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</row>
    <row r="137" spans="1:68" x14ac:dyDescent="0.3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Y137" s="14"/>
      <c r="Z137" s="14"/>
      <c r="AA137" s="14"/>
      <c r="AB137" s="14"/>
      <c r="AC137" s="14"/>
      <c r="AD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</row>
    <row r="138" spans="1:68" x14ac:dyDescent="0.3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Y138" s="14"/>
      <c r="Z138" s="14"/>
      <c r="AA138" s="14"/>
      <c r="AB138" s="14"/>
      <c r="AC138" s="14"/>
      <c r="AD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</row>
    <row r="139" spans="1:68" x14ac:dyDescent="0.3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Y139" s="14"/>
      <c r="Z139" s="14"/>
      <c r="AA139" s="14"/>
      <c r="AB139" s="14"/>
      <c r="AC139" s="14"/>
      <c r="AD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</row>
    <row r="140" spans="1:68" x14ac:dyDescent="0.3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Y140" s="14"/>
      <c r="Z140" s="14"/>
      <c r="AA140" s="14"/>
      <c r="AB140" s="14"/>
      <c r="AC140" s="14"/>
      <c r="AD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</row>
    <row r="141" spans="1:68" x14ac:dyDescent="0.3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Y141" s="14"/>
      <c r="Z141" s="14"/>
      <c r="AA141" s="14"/>
      <c r="AB141" s="14"/>
      <c r="AC141" s="14"/>
      <c r="AD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</row>
    <row r="142" spans="1:68" x14ac:dyDescent="0.3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Y142" s="14"/>
      <c r="Z142" s="14"/>
      <c r="AA142" s="14"/>
      <c r="AB142" s="14"/>
      <c r="AC142" s="14"/>
      <c r="AD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</row>
    <row r="143" spans="1:68" x14ac:dyDescent="0.3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Y143" s="14"/>
      <c r="Z143" s="14"/>
      <c r="AA143" s="14"/>
      <c r="AB143" s="14"/>
      <c r="AC143" s="14"/>
      <c r="AD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</row>
    <row r="144" spans="1:68" x14ac:dyDescent="0.3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Y144" s="14"/>
      <c r="Z144" s="14"/>
      <c r="AA144" s="14"/>
      <c r="AB144" s="14"/>
      <c r="AC144" s="14"/>
      <c r="AD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</row>
    <row r="145" spans="1:68" x14ac:dyDescent="0.3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Y145" s="14"/>
      <c r="Z145" s="14"/>
      <c r="AA145" s="14"/>
      <c r="AB145" s="14"/>
      <c r="AC145" s="14"/>
      <c r="AD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</row>
    <row r="146" spans="1:68" x14ac:dyDescent="0.3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Y146" s="14"/>
      <c r="Z146" s="14"/>
      <c r="AA146" s="14"/>
      <c r="AB146" s="14"/>
      <c r="AC146" s="14"/>
      <c r="AD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</row>
    <row r="147" spans="1:68" x14ac:dyDescent="0.3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Y147" s="14"/>
      <c r="Z147" s="14"/>
      <c r="AA147" s="14"/>
      <c r="AB147" s="14"/>
      <c r="AC147" s="14"/>
      <c r="AD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</row>
    <row r="148" spans="1:68" x14ac:dyDescent="0.3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Y148" s="14"/>
      <c r="Z148" s="14"/>
      <c r="AA148" s="14"/>
      <c r="AB148" s="14"/>
      <c r="AC148" s="14"/>
      <c r="AD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</row>
    <row r="149" spans="1:68" x14ac:dyDescent="0.3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Y149" s="14"/>
      <c r="Z149" s="14"/>
      <c r="AA149" s="14"/>
      <c r="AB149" s="14"/>
      <c r="AC149" s="14"/>
      <c r="AD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</row>
    <row r="150" spans="1:68" x14ac:dyDescent="0.3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Y150" s="14"/>
      <c r="Z150" s="14"/>
      <c r="AA150" s="14"/>
      <c r="AB150" s="14"/>
      <c r="AC150" s="14"/>
      <c r="AD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</row>
    <row r="151" spans="1:68" x14ac:dyDescent="0.3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Y151" s="14"/>
      <c r="Z151" s="14"/>
      <c r="AA151" s="14"/>
      <c r="AB151" s="14"/>
      <c r="AC151" s="14"/>
      <c r="AD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</row>
    <row r="152" spans="1:68" x14ac:dyDescent="0.3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Y152" s="14"/>
      <c r="Z152" s="14"/>
      <c r="AA152" s="14"/>
      <c r="AB152" s="14"/>
      <c r="AC152" s="14"/>
      <c r="AD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</row>
    <row r="153" spans="1:68" x14ac:dyDescent="0.3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Y153" s="14"/>
      <c r="Z153" s="14"/>
      <c r="AA153" s="14"/>
      <c r="AB153" s="14"/>
      <c r="AC153" s="14"/>
      <c r="AD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</row>
    <row r="154" spans="1:68" x14ac:dyDescent="0.3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Y154" s="14"/>
      <c r="Z154" s="14"/>
      <c r="AA154" s="14"/>
      <c r="AB154" s="14"/>
      <c r="AC154" s="14"/>
      <c r="AD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</row>
    <row r="155" spans="1:68" x14ac:dyDescent="0.3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Y155" s="14"/>
      <c r="Z155" s="14"/>
      <c r="AA155" s="14"/>
      <c r="AB155" s="14"/>
      <c r="AC155" s="14"/>
      <c r="AD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</row>
    <row r="156" spans="1:68" x14ac:dyDescent="0.3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Y156" s="14"/>
      <c r="Z156" s="14"/>
      <c r="AA156" s="14"/>
      <c r="AB156" s="14"/>
      <c r="AC156" s="14"/>
      <c r="AD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</row>
    <row r="157" spans="1:68" x14ac:dyDescent="0.3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Y157" s="14"/>
      <c r="Z157" s="14"/>
      <c r="AA157" s="14"/>
      <c r="AB157" s="14"/>
      <c r="AC157" s="14"/>
      <c r="AD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</row>
    <row r="158" spans="1:68" x14ac:dyDescent="0.3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Y158" s="14"/>
      <c r="Z158" s="14"/>
      <c r="AA158" s="14"/>
      <c r="AB158" s="14"/>
      <c r="AC158" s="14"/>
      <c r="AD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</row>
    <row r="159" spans="1:68" x14ac:dyDescent="0.3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Y159" s="14"/>
      <c r="Z159" s="14"/>
      <c r="AA159" s="14"/>
      <c r="AB159" s="14"/>
      <c r="AC159" s="14"/>
      <c r="AD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</row>
    <row r="160" spans="1:68" x14ac:dyDescent="0.3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Y160" s="14"/>
      <c r="Z160" s="14"/>
      <c r="AA160" s="14"/>
      <c r="AB160" s="14"/>
      <c r="AC160" s="14"/>
      <c r="AD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</row>
    <row r="161" spans="1:68" x14ac:dyDescent="0.3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Y161" s="14"/>
      <c r="Z161" s="14"/>
      <c r="AA161" s="14"/>
      <c r="AB161" s="14"/>
      <c r="AC161" s="14"/>
      <c r="AD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</row>
    <row r="162" spans="1:68" x14ac:dyDescent="0.3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Y162" s="14"/>
      <c r="Z162" s="14"/>
      <c r="AA162" s="14"/>
      <c r="AB162" s="14"/>
      <c r="AC162" s="14"/>
      <c r="AD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</row>
    <row r="163" spans="1:68" x14ac:dyDescent="0.3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Y163" s="14"/>
      <c r="Z163" s="14"/>
      <c r="AA163" s="14"/>
      <c r="AB163" s="14"/>
      <c r="AC163" s="14"/>
      <c r="AD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</row>
    <row r="164" spans="1:68" x14ac:dyDescent="0.3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Y164" s="14"/>
      <c r="Z164" s="14"/>
      <c r="AA164" s="14"/>
      <c r="AB164" s="14"/>
      <c r="AC164" s="14"/>
      <c r="AD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</row>
    <row r="165" spans="1:68" x14ac:dyDescent="0.3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Y165" s="14"/>
      <c r="Z165" s="14"/>
      <c r="AA165" s="14"/>
      <c r="AB165" s="14"/>
      <c r="AC165" s="14"/>
      <c r="AD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</row>
    <row r="166" spans="1:68" x14ac:dyDescent="0.3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Y166" s="14"/>
      <c r="Z166" s="14"/>
      <c r="AA166" s="14"/>
      <c r="AB166" s="14"/>
      <c r="AC166" s="14"/>
      <c r="AD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</row>
    <row r="167" spans="1:68" x14ac:dyDescent="0.3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Y167" s="14"/>
      <c r="Z167" s="14"/>
      <c r="AA167" s="14"/>
      <c r="AB167" s="14"/>
      <c r="AC167" s="14"/>
      <c r="AD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</row>
    <row r="168" spans="1:68" x14ac:dyDescent="0.3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Y168" s="14"/>
      <c r="Z168" s="14"/>
      <c r="AA168" s="14"/>
      <c r="AB168" s="14"/>
      <c r="AC168" s="14"/>
      <c r="AD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</row>
    <row r="169" spans="1:68" x14ac:dyDescent="0.3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Y169" s="14"/>
      <c r="Z169" s="14"/>
      <c r="AA169" s="14"/>
      <c r="AB169" s="14"/>
      <c r="AC169" s="14"/>
      <c r="AD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</row>
    <row r="170" spans="1:68" x14ac:dyDescent="0.3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Y170" s="14"/>
      <c r="Z170" s="14"/>
      <c r="AA170" s="14"/>
      <c r="AB170" s="14"/>
      <c r="AC170" s="14"/>
      <c r="AD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</row>
    <row r="171" spans="1:68" x14ac:dyDescent="0.3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Y171" s="14"/>
      <c r="Z171" s="14"/>
      <c r="AA171" s="14"/>
      <c r="AB171" s="14"/>
      <c r="AC171" s="14"/>
      <c r="AD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</row>
    <row r="172" spans="1:68" x14ac:dyDescent="0.3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Y172" s="14"/>
      <c r="Z172" s="14"/>
      <c r="AA172" s="14"/>
      <c r="AB172" s="14"/>
      <c r="AC172" s="14"/>
      <c r="AD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</row>
    <row r="173" spans="1:68" x14ac:dyDescent="0.3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Y173" s="14"/>
      <c r="Z173" s="14"/>
      <c r="AA173" s="14"/>
      <c r="AB173" s="14"/>
      <c r="AC173" s="14"/>
      <c r="AD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</row>
    <row r="174" spans="1:68" x14ac:dyDescent="0.3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Y174" s="14"/>
      <c r="Z174" s="14"/>
      <c r="AA174" s="14"/>
      <c r="AB174" s="14"/>
      <c r="AC174" s="14"/>
      <c r="AD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</row>
    <row r="175" spans="1:68" x14ac:dyDescent="0.3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Y175" s="14"/>
      <c r="Z175" s="14"/>
      <c r="AA175" s="14"/>
      <c r="AB175" s="14"/>
      <c r="AC175" s="14"/>
      <c r="AD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</row>
    <row r="176" spans="1:68" x14ac:dyDescent="0.3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Y176" s="14"/>
      <c r="Z176" s="14"/>
      <c r="AA176" s="14"/>
      <c r="AB176" s="14"/>
      <c r="AC176" s="14"/>
      <c r="AD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</row>
    <row r="177" spans="1:68" x14ac:dyDescent="0.3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Y177" s="14"/>
      <c r="Z177" s="14"/>
      <c r="AA177" s="14"/>
      <c r="AB177" s="14"/>
      <c r="AC177" s="14"/>
      <c r="AD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</row>
    <row r="178" spans="1:68" x14ac:dyDescent="0.3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Y178" s="14"/>
      <c r="Z178" s="14"/>
      <c r="AA178" s="14"/>
      <c r="AB178" s="14"/>
      <c r="AC178" s="14"/>
      <c r="AD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</row>
    <row r="179" spans="1:68" x14ac:dyDescent="0.3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Y179" s="14"/>
      <c r="Z179" s="14"/>
      <c r="AA179" s="14"/>
      <c r="AB179" s="14"/>
      <c r="AC179" s="14"/>
      <c r="AD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</row>
    <row r="180" spans="1:68" x14ac:dyDescent="0.3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Y180" s="14"/>
      <c r="Z180" s="14"/>
      <c r="AA180" s="14"/>
      <c r="AB180" s="14"/>
      <c r="AC180" s="14"/>
      <c r="AD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</row>
    <row r="181" spans="1:68" x14ac:dyDescent="0.3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Y181" s="14"/>
      <c r="Z181" s="14"/>
      <c r="AA181" s="14"/>
      <c r="AB181" s="14"/>
      <c r="AC181" s="14"/>
      <c r="AD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</row>
    <row r="182" spans="1:68" x14ac:dyDescent="0.3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Y182" s="14"/>
      <c r="Z182" s="14"/>
      <c r="AA182" s="14"/>
      <c r="AB182" s="14"/>
      <c r="AC182" s="14"/>
      <c r="AD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</row>
    <row r="183" spans="1:68" x14ac:dyDescent="0.3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Y183" s="14"/>
      <c r="Z183" s="14"/>
      <c r="AA183" s="14"/>
      <c r="AB183" s="14"/>
      <c r="AC183" s="14"/>
      <c r="AD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</row>
    <row r="184" spans="1:68" x14ac:dyDescent="0.3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Y184" s="14"/>
      <c r="Z184" s="14"/>
      <c r="AA184" s="14"/>
      <c r="AB184" s="14"/>
      <c r="AC184" s="14"/>
      <c r="AD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</row>
    <row r="185" spans="1:68" x14ac:dyDescent="0.3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Y185" s="14"/>
      <c r="Z185" s="14"/>
      <c r="AA185" s="14"/>
      <c r="AB185" s="14"/>
      <c r="AC185" s="14"/>
      <c r="AD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</row>
    <row r="186" spans="1:68" x14ac:dyDescent="0.3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Y186" s="14"/>
      <c r="Z186" s="14"/>
      <c r="AA186" s="14"/>
      <c r="AB186" s="14"/>
      <c r="AC186" s="14"/>
      <c r="AD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</row>
    <row r="187" spans="1:68" x14ac:dyDescent="0.3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Y187" s="14"/>
      <c r="Z187" s="14"/>
      <c r="AA187" s="14"/>
      <c r="AB187" s="14"/>
      <c r="AC187" s="14"/>
      <c r="AD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</row>
    <row r="188" spans="1:68" x14ac:dyDescent="0.3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Y188" s="14"/>
      <c r="Z188" s="14"/>
      <c r="AA188" s="14"/>
      <c r="AB188" s="14"/>
      <c r="AC188" s="14"/>
      <c r="AD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</row>
    <row r="189" spans="1:68" x14ac:dyDescent="0.3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Y189" s="14"/>
      <c r="Z189" s="14"/>
      <c r="AA189" s="14"/>
      <c r="AB189" s="14"/>
      <c r="AC189" s="14"/>
      <c r="AD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</row>
    <row r="190" spans="1:68" x14ac:dyDescent="0.3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Y190" s="14"/>
      <c r="Z190" s="14"/>
      <c r="AA190" s="14"/>
      <c r="AB190" s="14"/>
      <c r="AC190" s="14"/>
      <c r="AD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</row>
    <row r="191" spans="1:68" x14ac:dyDescent="0.3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Y191" s="14"/>
      <c r="Z191" s="14"/>
      <c r="AA191" s="14"/>
      <c r="AB191" s="14"/>
      <c r="AC191" s="14"/>
      <c r="AD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</row>
    <row r="192" spans="1:68" x14ac:dyDescent="0.3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Y192" s="14"/>
      <c r="Z192" s="14"/>
      <c r="AA192" s="14"/>
      <c r="AB192" s="14"/>
      <c r="AC192" s="14"/>
      <c r="AD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</row>
    <row r="193" spans="1:68" x14ac:dyDescent="0.3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Y193" s="14"/>
      <c r="Z193" s="14"/>
      <c r="AA193" s="14"/>
      <c r="AB193" s="14"/>
      <c r="AC193" s="14"/>
      <c r="AD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</row>
    <row r="194" spans="1:68" x14ac:dyDescent="0.3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Y194" s="14"/>
      <c r="Z194" s="14"/>
      <c r="AA194" s="14"/>
      <c r="AB194" s="14"/>
      <c r="AC194" s="14"/>
      <c r="AD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</row>
    <row r="195" spans="1:68" x14ac:dyDescent="0.3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Y195" s="14"/>
      <c r="Z195" s="14"/>
      <c r="AA195" s="14"/>
      <c r="AB195" s="14"/>
      <c r="AC195" s="14"/>
      <c r="AD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</row>
    <row r="196" spans="1:68" x14ac:dyDescent="0.3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Y196" s="14"/>
      <c r="Z196" s="14"/>
      <c r="AA196" s="14"/>
      <c r="AB196" s="14"/>
      <c r="AC196" s="14"/>
      <c r="AD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</row>
    <row r="197" spans="1:68" x14ac:dyDescent="0.3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Y197" s="14"/>
      <c r="Z197" s="14"/>
      <c r="AA197" s="14"/>
      <c r="AB197" s="14"/>
      <c r="AC197" s="14"/>
      <c r="AD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</row>
    <row r="198" spans="1:68" x14ac:dyDescent="0.3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Y198" s="14"/>
      <c r="Z198" s="14"/>
      <c r="AA198" s="14"/>
      <c r="AB198" s="14"/>
      <c r="AC198" s="14"/>
      <c r="AD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</row>
    <row r="199" spans="1:68" x14ac:dyDescent="0.3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Y199" s="14"/>
      <c r="Z199" s="14"/>
      <c r="AA199" s="14"/>
      <c r="AB199" s="14"/>
      <c r="AC199" s="14"/>
      <c r="AD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</row>
    <row r="200" spans="1:68" x14ac:dyDescent="0.3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Y200" s="14"/>
      <c r="Z200" s="14"/>
      <c r="AA200" s="14"/>
      <c r="AB200" s="14"/>
      <c r="AC200" s="14"/>
      <c r="AD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</row>
    <row r="201" spans="1:68" x14ac:dyDescent="0.3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Y201" s="14"/>
      <c r="Z201" s="14"/>
      <c r="AA201" s="14"/>
      <c r="AB201" s="14"/>
      <c r="AC201" s="14"/>
      <c r="AD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</row>
    <row r="202" spans="1:68" x14ac:dyDescent="0.3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Y202" s="14"/>
      <c r="Z202" s="14"/>
      <c r="AA202" s="14"/>
      <c r="AB202" s="14"/>
      <c r="AC202" s="14"/>
      <c r="AD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</row>
    <row r="203" spans="1:68" x14ac:dyDescent="0.3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Y203" s="14"/>
      <c r="Z203" s="14"/>
      <c r="AA203" s="14"/>
      <c r="AB203" s="14"/>
      <c r="AC203" s="14"/>
      <c r="AD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</row>
    <row r="204" spans="1:68" x14ac:dyDescent="0.3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Y204" s="14"/>
      <c r="Z204" s="14"/>
      <c r="AA204" s="14"/>
      <c r="AB204" s="14"/>
      <c r="AC204" s="14"/>
      <c r="AD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</row>
    <row r="205" spans="1:68" x14ac:dyDescent="0.3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Y205" s="14"/>
      <c r="Z205" s="14"/>
      <c r="AA205" s="14"/>
      <c r="AB205" s="14"/>
      <c r="AC205" s="14"/>
      <c r="AD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</row>
    <row r="206" spans="1:68" x14ac:dyDescent="0.3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Y206" s="14"/>
      <c r="Z206" s="14"/>
      <c r="AA206" s="14"/>
      <c r="AB206" s="14"/>
      <c r="AC206" s="14"/>
      <c r="AD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</row>
    <row r="207" spans="1:68" x14ac:dyDescent="0.3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Y207" s="14"/>
      <c r="Z207" s="14"/>
      <c r="AA207" s="14"/>
      <c r="AB207" s="14"/>
      <c r="AC207" s="14"/>
      <c r="AD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</row>
    <row r="208" spans="1:68" x14ac:dyDescent="0.3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Y208" s="14"/>
      <c r="Z208" s="14"/>
      <c r="AA208" s="14"/>
      <c r="AB208" s="14"/>
      <c r="AC208" s="14"/>
      <c r="AD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</row>
    <row r="209" spans="1:68" x14ac:dyDescent="0.3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Y209" s="14"/>
      <c r="Z209" s="14"/>
      <c r="AA209" s="14"/>
      <c r="AB209" s="14"/>
      <c r="AC209" s="14"/>
      <c r="AD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</row>
    <row r="210" spans="1:68" x14ac:dyDescent="0.3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Y210" s="14"/>
      <c r="Z210" s="14"/>
      <c r="AA210" s="14"/>
      <c r="AB210" s="14"/>
      <c r="AC210" s="14"/>
      <c r="AD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</row>
    <row r="211" spans="1:68" x14ac:dyDescent="0.3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Y211" s="14"/>
      <c r="Z211" s="14"/>
      <c r="AA211" s="14"/>
      <c r="AB211" s="14"/>
      <c r="AC211" s="14"/>
      <c r="AD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</row>
    <row r="212" spans="1:68" x14ac:dyDescent="0.3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Y212" s="14"/>
      <c r="Z212" s="14"/>
      <c r="AA212" s="14"/>
      <c r="AB212" s="14"/>
      <c r="AC212" s="14"/>
      <c r="AD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</row>
    <row r="213" spans="1:68" x14ac:dyDescent="0.3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Y213" s="14"/>
      <c r="Z213" s="14"/>
      <c r="AA213" s="14"/>
      <c r="AB213" s="14"/>
      <c r="AC213" s="14"/>
      <c r="AD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</row>
    <row r="214" spans="1:68" x14ac:dyDescent="0.3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Y214" s="14"/>
      <c r="Z214" s="14"/>
      <c r="AA214" s="14"/>
      <c r="AB214" s="14"/>
      <c r="AC214" s="14"/>
      <c r="AD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</row>
    <row r="215" spans="1:68" x14ac:dyDescent="0.3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Y215" s="14"/>
      <c r="Z215" s="14"/>
      <c r="AA215" s="14"/>
      <c r="AB215" s="14"/>
      <c r="AC215" s="14"/>
      <c r="AD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</row>
    <row r="216" spans="1:68" x14ac:dyDescent="0.3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Y216" s="14"/>
      <c r="Z216" s="14"/>
      <c r="AA216" s="14"/>
      <c r="AB216" s="14"/>
      <c r="AC216" s="14"/>
      <c r="AD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</row>
    <row r="217" spans="1:68" x14ac:dyDescent="0.3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Y217" s="14"/>
      <c r="Z217" s="14"/>
      <c r="AA217" s="14"/>
      <c r="AB217" s="14"/>
      <c r="AC217" s="14"/>
      <c r="AD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</row>
    <row r="218" spans="1:68" x14ac:dyDescent="0.3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Y218" s="14"/>
      <c r="Z218" s="14"/>
      <c r="AA218" s="14"/>
      <c r="AB218" s="14"/>
      <c r="AC218" s="14"/>
      <c r="AD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</row>
    <row r="219" spans="1:68" x14ac:dyDescent="0.3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Y219" s="14"/>
      <c r="Z219" s="14"/>
      <c r="AA219" s="14"/>
      <c r="AB219" s="14"/>
      <c r="AC219" s="14"/>
      <c r="AD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</row>
    <row r="220" spans="1:68" x14ac:dyDescent="0.3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Y220" s="14"/>
      <c r="Z220" s="14"/>
      <c r="AA220" s="14"/>
      <c r="AB220" s="14"/>
      <c r="AC220" s="14"/>
      <c r="AD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</row>
    <row r="221" spans="1:68" x14ac:dyDescent="0.3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Y221" s="14"/>
      <c r="Z221" s="14"/>
      <c r="AA221" s="14"/>
      <c r="AB221" s="14"/>
      <c r="AC221" s="14"/>
      <c r="AD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</row>
    <row r="222" spans="1:68" x14ac:dyDescent="0.3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Y222" s="14"/>
      <c r="Z222" s="14"/>
      <c r="AA222" s="14"/>
      <c r="AB222" s="14"/>
      <c r="AC222" s="14"/>
      <c r="AD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</row>
    <row r="223" spans="1:68" x14ac:dyDescent="0.3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Y223" s="14"/>
      <c r="Z223" s="14"/>
      <c r="AA223" s="14"/>
      <c r="AB223" s="14"/>
      <c r="AC223" s="14"/>
      <c r="AD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</row>
    <row r="224" spans="1:68" x14ac:dyDescent="0.3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Y224" s="14"/>
      <c r="Z224" s="14"/>
      <c r="AA224" s="14"/>
      <c r="AB224" s="14"/>
      <c r="AC224" s="14"/>
      <c r="AD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</row>
    <row r="225" spans="1:68" x14ac:dyDescent="0.3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Y225" s="14"/>
      <c r="Z225" s="14"/>
      <c r="AA225" s="14"/>
      <c r="AB225" s="14"/>
      <c r="AC225" s="14"/>
      <c r="AD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</row>
    <row r="226" spans="1:68" x14ac:dyDescent="0.3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Y226" s="14"/>
      <c r="Z226" s="14"/>
      <c r="AA226" s="14"/>
      <c r="AB226" s="14"/>
      <c r="AC226" s="14"/>
      <c r="AD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</row>
    <row r="227" spans="1:68" x14ac:dyDescent="0.3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Y227" s="14"/>
      <c r="Z227" s="14"/>
      <c r="AA227" s="14"/>
      <c r="AB227" s="14"/>
      <c r="AC227" s="14"/>
      <c r="AD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</row>
    <row r="228" spans="1:68" x14ac:dyDescent="0.3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Y228" s="14"/>
      <c r="Z228" s="14"/>
      <c r="AA228" s="14"/>
      <c r="AB228" s="14"/>
      <c r="AC228" s="14"/>
      <c r="AD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</row>
    <row r="229" spans="1:68" x14ac:dyDescent="0.3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Y229" s="14"/>
      <c r="Z229" s="14"/>
      <c r="AA229" s="14"/>
      <c r="AB229" s="14"/>
      <c r="AC229" s="14"/>
      <c r="AD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</row>
    <row r="230" spans="1:68" x14ac:dyDescent="0.3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Y230" s="14"/>
      <c r="Z230" s="14"/>
      <c r="AA230" s="14"/>
      <c r="AB230" s="14"/>
      <c r="AC230" s="14"/>
      <c r="AD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</row>
    <row r="231" spans="1:68" x14ac:dyDescent="0.3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Y231" s="14"/>
      <c r="Z231" s="14"/>
      <c r="AA231" s="14"/>
      <c r="AB231" s="14"/>
      <c r="AC231" s="14"/>
      <c r="AD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</row>
    <row r="232" spans="1:68" x14ac:dyDescent="0.3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Y232" s="14"/>
      <c r="Z232" s="14"/>
      <c r="AA232" s="14"/>
      <c r="AB232" s="14"/>
      <c r="AC232" s="14"/>
      <c r="AD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</row>
    <row r="233" spans="1:68" x14ac:dyDescent="0.3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Y233" s="14"/>
      <c r="Z233" s="14"/>
      <c r="AA233" s="14"/>
      <c r="AB233" s="14"/>
      <c r="AC233" s="14"/>
      <c r="AD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</row>
    <row r="234" spans="1:68" x14ac:dyDescent="0.3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Y234" s="14"/>
      <c r="Z234" s="14"/>
      <c r="AA234" s="14"/>
      <c r="AB234" s="14"/>
      <c r="AC234" s="14"/>
      <c r="AD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</row>
    <row r="235" spans="1:68" x14ac:dyDescent="0.3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Y235" s="14"/>
      <c r="Z235" s="14"/>
      <c r="AA235" s="14"/>
      <c r="AB235" s="14"/>
      <c r="AC235" s="14"/>
      <c r="AD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</row>
    <row r="236" spans="1:68" x14ac:dyDescent="0.3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Y236" s="14"/>
      <c r="Z236" s="14"/>
      <c r="AA236" s="14"/>
      <c r="AB236" s="14"/>
      <c r="AC236" s="14"/>
      <c r="AD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</row>
    <row r="237" spans="1:68" x14ac:dyDescent="0.3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Y237" s="14"/>
      <c r="Z237" s="14"/>
      <c r="AA237" s="14"/>
      <c r="AB237" s="14"/>
      <c r="AC237" s="14"/>
      <c r="AD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</row>
    <row r="238" spans="1:68" x14ac:dyDescent="0.3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Y238" s="14"/>
      <c r="Z238" s="14"/>
      <c r="AA238" s="14"/>
      <c r="AB238" s="14"/>
      <c r="AC238" s="14"/>
      <c r="AD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</row>
    <row r="239" spans="1:68" x14ac:dyDescent="0.3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Y239" s="14"/>
      <c r="Z239" s="14"/>
      <c r="AA239" s="14"/>
      <c r="AB239" s="14"/>
      <c r="AC239" s="14"/>
      <c r="AD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</row>
    <row r="240" spans="1:68" x14ac:dyDescent="0.3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Y240" s="14"/>
      <c r="Z240" s="14"/>
      <c r="AA240" s="14"/>
      <c r="AB240" s="14"/>
      <c r="AC240" s="14"/>
      <c r="AD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</row>
    <row r="241" spans="1:68" x14ac:dyDescent="0.3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Y241" s="14"/>
      <c r="Z241" s="14"/>
      <c r="AA241" s="14"/>
      <c r="AB241" s="14"/>
      <c r="AC241" s="14"/>
      <c r="AD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</row>
    <row r="242" spans="1:68" x14ac:dyDescent="0.3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Y242" s="14"/>
      <c r="Z242" s="14"/>
      <c r="AA242" s="14"/>
      <c r="AB242" s="14"/>
      <c r="AC242" s="14"/>
      <c r="AD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</row>
    <row r="243" spans="1:68" x14ac:dyDescent="0.3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Y243" s="14"/>
      <c r="Z243" s="14"/>
      <c r="AA243" s="14"/>
      <c r="AB243" s="14"/>
      <c r="AC243" s="14"/>
      <c r="AD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</row>
    <row r="244" spans="1:68" x14ac:dyDescent="0.3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Y244" s="14"/>
      <c r="Z244" s="14"/>
      <c r="AA244" s="14"/>
      <c r="AB244" s="14"/>
      <c r="AC244" s="14"/>
      <c r="AD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</row>
    <row r="245" spans="1:68" x14ac:dyDescent="0.3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Y245" s="14"/>
      <c r="Z245" s="14"/>
      <c r="AA245" s="14"/>
      <c r="AB245" s="14"/>
      <c r="AC245" s="14"/>
      <c r="AD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</row>
    <row r="246" spans="1:68" x14ac:dyDescent="0.3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Y246" s="14"/>
      <c r="Z246" s="14"/>
      <c r="AA246" s="14"/>
      <c r="AB246" s="14"/>
      <c r="AC246" s="14"/>
      <c r="AD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</row>
    <row r="247" spans="1:68" x14ac:dyDescent="0.3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Y247" s="14"/>
      <c r="Z247" s="14"/>
      <c r="AA247" s="14"/>
      <c r="AB247" s="14"/>
      <c r="AC247" s="14"/>
      <c r="AD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</row>
    <row r="248" spans="1:68" x14ac:dyDescent="0.3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Y248" s="14"/>
      <c r="Z248" s="14"/>
      <c r="AA248" s="14"/>
      <c r="AB248" s="14"/>
      <c r="AC248" s="14"/>
      <c r="AD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</row>
    <row r="249" spans="1:68" x14ac:dyDescent="0.3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Y249" s="14"/>
      <c r="Z249" s="14"/>
      <c r="AA249" s="14"/>
      <c r="AB249" s="14"/>
      <c r="AC249" s="14"/>
      <c r="AD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</row>
    <row r="250" spans="1:68" x14ac:dyDescent="0.3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Y250" s="14"/>
      <c r="Z250" s="14"/>
      <c r="AA250" s="14"/>
      <c r="AB250" s="14"/>
      <c r="AC250" s="14"/>
      <c r="AD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</row>
    <row r="251" spans="1:68" x14ac:dyDescent="0.3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Y251" s="14"/>
      <c r="Z251" s="14"/>
      <c r="AA251" s="14"/>
      <c r="AB251" s="14"/>
      <c r="AC251" s="14"/>
      <c r="AD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</row>
    <row r="252" spans="1:68" x14ac:dyDescent="0.3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Y252" s="14"/>
      <c r="Z252" s="14"/>
      <c r="AA252" s="14"/>
      <c r="AB252" s="14"/>
      <c r="AC252" s="14"/>
      <c r="AD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</row>
    <row r="253" spans="1:68" x14ac:dyDescent="0.3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Y253" s="14"/>
      <c r="Z253" s="14"/>
      <c r="AA253" s="14"/>
      <c r="AB253" s="14"/>
      <c r="AC253" s="14"/>
      <c r="AD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</row>
    <row r="254" spans="1:68" x14ac:dyDescent="0.3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Y254" s="14"/>
      <c r="Z254" s="14"/>
      <c r="AA254" s="14"/>
      <c r="AB254" s="14"/>
      <c r="AC254" s="14"/>
      <c r="AD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</row>
    <row r="255" spans="1:68" x14ac:dyDescent="0.3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Y255" s="14"/>
      <c r="Z255" s="14"/>
      <c r="AA255" s="14"/>
      <c r="AB255" s="14"/>
      <c r="AC255" s="14"/>
      <c r="AD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</row>
    <row r="256" spans="1:68" x14ac:dyDescent="0.3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Y256" s="14"/>
      <c r="Z256" s="14"/>
      <c r="AA256" s="14"/>
      <c r="AB256" s="14"/>
      <c r="AC256" s="14"/>
      <c r="AD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</row>
    <row r="257" spans="1:68" x14ac:dyDescent="0.3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Y257" s="14"/>
      <c r="Z257" s="14"/>
      <c r="AA257" s="14"/>
      <c r="AB257" s="14"/>
      <c r="AC257" s="14"/>
      <c r="AD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</row>
    <row r="258" spans="1:68" x14ac:dyDescent="0.3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Y258" s="14"/>
      <c r="Z258" s="14"/>
      <c r="AA258" s="14"/>
      <c r="AB258" s="14"/>
      <c r="AC258" s="14"/>
      <c r="AD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</row>
    <row r="259" spans="1:68" x14ac:dyDescent="0.3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Y259" s="14"/>
      <c r="Z259" s="14"/>
      <c r="AA259" s="14"/>
      <c r="AB259" s="14"/>
      <c r="AC259" s="14"/>
      <c r="AD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</row>
    <row r="260" spans="1:68" x14ac:dyDescent="0.3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Y260" s="14"/>
      <c r="Z260" s="14"/>
      <c r="AA260" s="14"/>
      <c r="AB260" s="14"/>
      <c r="AC260" s="14"/>
      <c r="AD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</row>
    <row r="261" spans="1:68" x14ac:dyDescent="0.3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Y261" s="14"/>
      <c r="Z261" s="14"/>
      <c r="AA261" s="14"/>
      <c r="AB261" s="14"/>
      <c r="AC261" s="14"/>
      <c r="AD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</row>
    <row r="262" spans="1:68" x14ac:dyDescent="0.3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Y262" s="14"/>
      <c r="Z262" s="14"/>
      <c r="AA262" s="14"/>
      <c r="AB262" s="14"/>
      <c r="AC262" s="14"/>
      <c r="AD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</row>
    <row r="263" spans="1:68" x14ac:dyDescent="0.3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Y263" s="14"/>
      <c r="Z263" s="14"/>
      <c r="AA263" s="14"/>
      <c r="AB263" s="14"/>
      <c r="AC263" s="14"/>
      <c r="AD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</row>
    <row r="264" spans="1:68" x14ac:dyDescent="0.3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Y264" s="14"/>
      <c r="Z264" s="14"/>
      <c r="AA264" s="14"/>
      <c r="AB264" s="14"/>
      <c r="AC264" s="14"/>
      <c r="AD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</row>
    <row r="265" spans="1:68" x14ac:dyDescent="0.3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Y265" s="14"/>
      <c r="Z265" s="14"/>
      <c r="AA265" s="14"/>
      <c r="AB265" s="14"/>
      <c r="AC265" s="14"/>
      <c r="AD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</row>
    <row r="266" spans="1:68" x14ac:dyDescent="0.3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Y266" s="14"/>
      <c r="Z266" s="14"/>
      <c r="AA266" s="14"/>
      <c r="AB266" s="14"/>
      <c r="AC266" s="14"/>
      <c r="AD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</row>
    <row r="267" spans="1:68" x14ac:dyDescent="0.3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Y267" s="14"/>
      <c r="Z267" s="14"/>
      <c r="AA267" s="14"/>
      <c r="AB267" s="14"/>
      <c r="AC267" s="14"/>
      <c r="AD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</row>
    <row r="268" spans="1:68" x14ac:dyDescent="0.3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Y268" s="14"/>
      <c r="Z268" s="14"/>
      <c r="AA268" s="14"/>
      <c r="AB268" s="14"/>
      <c r="AC268" s="14"/>
      <c r="AD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</row>
    <row r="269" spans="1:68" x14ac:dyDescent="0.3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Y269" s="14"/>
      <c r="Z269" s="14"/>
      <c r="AA269" s="14"/>
      <c r="AB269" s="14"/>
      <c r="AC269" s="14"/>
      <c r="AD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</row>
    <row r="270" spans="1:68" x14ac:dyDescent="0.3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Y270" s="14"/>
      <c r="Z270" s="14"/>
      <c r="AA270" s="14"/>
      <c r="AB270" s="14"/>
      <c r="AC270" s="14"/>
      <c r="AD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</row>
    <row r="271" spans="1:68" x14ac:dyDescent="0.3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Y271" s="14"/>
      <c r="Z271" s="14"/>
      <c r="AA271" s="14"/>
      <c r="AB271" s="14"/>
      <c r="AC271" s="14"/>
      <c r="AD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</row>
    <row r="272" spans="1:68" x14ac:dyDescent="0.3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Y272" s="14"/>
      <c r="Z272" s="14"/>
      <c r="AA272" s="14"/>
      <c r="AB272" s="14"/>
      <c r="AC272" s="14"/>
      <c r="AD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</row>
    <row r="273" spans="1:68" x14ac:dyDescent="0.3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Y273" s="14"/>
      <c r="Z273" s="14"/>
      <c r="AA273" s="14"/>
      <c r="AB273" s="14"/>
      <c r="AC273" s="14"/>
      <c r="AD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</row>
    <row r="274" spans="1:68" x14ac:dyDescent="0.3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Y274" s="14"/>
      <c r="Z274" s="14"/>
      <c r="AA274" s="14"/>
      <c r="AB274" s="14"/>
      <c r="AC274" s="14"/>
      <c r="AD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</row>
    <row r="275" spans="1:68" x14ac:dyDescent="0.3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Y275" s="14"/>
      <c r="Z275" s="14"/>
      <c r="AA275" s="14"/>
      <c r="AB275" s="14"/>
      <c r="AC275" s="14"/>
      <c r="AD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</row>
    <row r="276" spans="1:68" x14ac:dyDescent="0.3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Y276" s="14"/>
      <c r="Z276" s="14"/>
      <c r="AA276" s="14"/>
      <c r="AB276" s="14"/>
      <c r="AC276" s="14"/>
      <c r="AD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</row>
    <row r="277" spans="1:68" x14ac:dyDescent="0.3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Y277" s="14"/>
      <c r="Z277" s="14"/>
      <c r="AA277" s="14"/>
      <c r="AB277" s="14"/>
      <c r="AC277" s="14"/>
      <c r="AD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</row>
    <row r="278" spans="1:68" x14ac:dyDescent="0.3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Y278" s="14"/>
      <c r="Z278" s="14"/>
      <c r="AA278" s="14"/>
      <c r="AB278" s="14"/>
      <c r="AC278" s="14"/>
      <c r="AD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</row>
    <row r="279" spans="1:68" x14ac:dyDescent="0.3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Y279" s="14"/>
      <c r="Z279" s="14"/>
      <c r="AA279" s="14"/>
      <c r="AB279" s="14"/>
      <c r="AC279" s="14"/>
      <c r="AD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</row>
    <row r="280" spans="1:68" x14ac:dyDescent="0.3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Y280" s="14"/>
      <c r="Z280" s="14"/>
      <c r="AA280" s="14"/>
      <c r="AB280" s="14"/>
      <c r="AC280" s="14"/>
      <c r="AD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</row>
    <row r="281" spans="1:68" x14ac:dyDescent="0.3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Y281" s="14"/>
      <c r="Z281" s="14"/>
      <c r="AA281" s="14"/>
      <c r="AB281" s="14"/>
      <c r="AC281" s="14"/>
      <c r="AD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</row>
    <row r="282" spans="1:68" x14ac:dyDescent="0.3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Y282" s="14"/>
      <c r="Z282" s="14"/>
      <c r="AA282" s="14"/>
      <c r="AB282" s="14"/>
      <c r="AC282" s="14"/>
      <c r="AD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</row>
    <row r="283" spans="1:68" x14ac:dyDescent="0.3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Y283" s="14"/>
      <c r="Z283" s="14"/>
      <c r="AA283" s="14"/>
      <c r="AB283" s="14"/>
      <c r="AC283" s="14"/>
      <c r="AD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</row>
    <row r="284" spans="1:68" x14ac:dyDescent="0.3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Y284" s="14"/>
      <c r="Z284" s="14"/>
      <c r="AA284" s="14"/>
      <c r="AB284" s="14"/>
      <c r="AC284" s="14"/>
      <c r="AD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</row>
    <row r="285" spans="1:68" x14ac:dyDescent="0.3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Y285" s="14"/>
      <c r="Z285" s="14"/>
      <c r="AA285" s="14"/>
      <c r="AB285" s="14"/>
      <c r="AC285" s="14"/>
      <c r="AD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</row>
    <row r="286" spans="1:68" x14ac:dyDescent="0.3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Y286" s="14"/>
      <c r="Z286" s="14"/>
      <c r="AA286" s="14"/>
      <c r="AB286" s="14"/>
      <c r="AC286" s="14"/>
      <c r="AD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</row>
    <row r="287" spans="1:68" x14ac:dyDescent="0.3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Y287" s="14"/>
      <c r="Z287" s="14"/>
      <c r="AA287" s="14"/>
      <c r="AB287" s="14"/>
      <c r="AC287" s="14"/>
      <c r="AD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</row>
    <row r="288" spans="1:68" x14ac:dyDescent="0.3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Y288" s="14"/>
      <c r="Z288" s="14"/>
      <c r="AA288" s="14"/>
      <c r="AB288" s="14"/>
      <c r="AC288" s="14"/>
      <c r="AD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</row>
    <row r="289" spans="1:68" x14ac:dyDescent="0.3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Y289" s="14"/>
      <c r="Z289" s="14"/>
      <c r="AA289" s="14"/>
      <c r="AB289" s="14"/>
      <c r="AC289" s="14"/>
      <c r="AD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</row>
    <row r="290" spans="1:68" x14ac:dyDescent="0.3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Y290" s="14"/>
      <c r="Z290" s="14"/>
      <c r="AA290" s="14"/>
      <c r="AB290" s="14"/>
      <c r="AC290" s="14"/>
      <c r="AD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</row>
    <row r="291" spans="1:68" x14ac:dyDescent="0.3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Y291" s="14"/>
      <c r="Z291" s="14"/>
      <c r="AA291" s="14"/>
      <c r="AB291" s="14"/>
      <c r="AC291" s="14"/>
      <c r="AD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</row>
    <row r="292" spans="1:68" x14ac:dyDescent="0.3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Y292" s="14"/>
      <c r="Z292" s="14"/>
      <c r="AA292" s="14"/>
      <c r="AB292" s="14"/>
      <c r="AC292" s="14"/>
      <c r="AD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</row>
    <row r="293" spans="1:68" x14ac:dyDescent="0.3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Y293" s="14"/>
      <c r="Z293" s="14"/>
      <c r="AA293" s="14"/>
      <c r="AB293" s="14"/>
      <c r="AC293" s="14"/>
      <c r="AD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</row>
    <row r="294" spans="1:68" x14ac:dyDescent="0.3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Y294" s="14"/>
      <c r="Z294" s="14"/>
      <c r="AA294" s="14"/>
      <c r="AB294" s="14"/>
      <c r="AC294" s="14"/>
      <c r="AD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</row>
    <row r="295" spans="1:68" x14ac:dyDescent="0.3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Y295" s="14"/>
      <c r="Z295" s="14"/>
      <c r="AA295" s="14"/>
      <c r="AB295" s="14"/>
      <c r="AC295" s="14"/>
      <c r="AD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</row>
    <row r="296" spans="1:68" x14ac:dyDescent="0.3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Y296" s="14"/>
      <c r="Z296" s="14"/>
      <c r="AA296" s="14"/>
      <c r="AB296" s="14"/>
      <c r="AC296" s="14"/>
      <c r="AD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</row>
    <row r="297" spans="1:68" x14ac:dyDescent="0.3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Y297" s="14"/>
      <c r="Z297" s="14"/>
      <c r="AA297" s="14"/>
      <c r="AB297" s="14"/>
      <c r="AC297" s="14"/>
      <c r="AD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</row>
    <row r="298" spans="1:68" x14ac:dyDescent="0.3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Y298" s="14"/>
      <c r="Z298" s="14"/>
      <c r="AA298" s="14"/>
      <c r="AB298" s="14"/>
      <c r="AC298" s="14"/>
      <c r="AD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</row>
    <row r="299" spans="1:68" x14ac:dyDescent="0.3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Y299" s="14"/>
      <c r="Z299" s="14"/>
      <c r="AA299" s="14"/>
      <c r="AB299" s="14"/>
      <c r="AC299" s="14"/>
      <c r="AD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</row>
    <row r="300" spans="1:68" x14ac:dyDescent="0.3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Y300" s="14"/>
      <c r="Z300" s="14"/>
      <c r="AA300" s="14"/>
      <c r="AB300" s="14"/>
      <c r="AC300" s="14"/>
      <c r="AD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</row>
    <row r="301" spans="1:68" x14ac:dyDescent="0.3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Y301" s="14"/>
      <c r="Z301" s="14"/>
      <c r="AA301" s="14"/>
      <c r="AB301" s="14"/>
      <c r="AC301" s="14"/>
      <c r="AD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</row>
    <row r="302" spans="1:68" x14ac:dyDescent="0.3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Y302" s="14"/>
      <c r="Z302" s="14"/>
      <c r="AA302" s="14"/>
      <c r="AB302" s="14"/>
      <c r="AC302" s="14"/>
      <c r="AD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</row>
    <row r="303" spans="1:68" x14ac:dyDescent="0.3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Y303" s="14"/>
      <c r="Z303" s="14"/>
      <c r="AA303" s="14"/>
      <c r="AB303" s="14"/>
      <c r="AC303" s="14"/>
      <c r="AD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</row>
    <row r="304" spans="1:68" x14ac:dyDescent="0.3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Y304" s="14"/>
      <c r="Z304" s="14"/>
      <c r="AA304" s="14"/>
      <c r="AB304" s="14"/>
      <c r="AC304" s="14"/>
      <c r="AD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</row>
    <row r="305" spans="1:68" x14ac:dyDescent="0.3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Y305" s="14"/>
      <c r="Z305" s="14"/>
      <c r="AA305" s="14"/>
      <c r="AB305" s="14"/>
      <c r="AC305" s="14"/>
      <c r="AD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</row>
    <row r="306" spans="1:68" x14ac:dyDescent="0.3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Y306" s="14"/>
      <c r="Z306" s="14"/>
      <c r="AA306" s="14"/>
      <c r="AB306" s="14"/>
      <c r="AC306" s="14"/>
      <c r="AD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</row>
    <row r="307" spans="1:68" x14ac:dyDescent="0.3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Y307" s="14"/>
      <c r="Z307" s="14"/>
      <c r="AA307" s="14"/>
      <c r="AB307" s="14"/>
      <c r="AC307" s="14"/>
      <c r="AD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</row>
    <row r="308" spans="1:68" x14ac:dyDescent="0.3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Y308" s="14"/>
      <c r="Z308" s="14"/>
      <c r="AA308" s="14"/>
      <c r="AB308" s="14"/>
      <c r="AC308" s="14"/>
      <c r="AD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</row>
    <row r="309" spans="1:68" x14ac:dyDescent="0.3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Y309" s="14"/>
      <c r="Z309" s="14"/>
      <c r="AA309" s="14"/>
      <c r="AB309" s="14"/>
      <c r="AC309" s="14"/>
      <c r="AD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</row>
    <row r="310" spans="1:68" x14ac:dyDescent="0.3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Y310" s="14"/>
      <c r="Z310" s="14"/>
      <c r="AA310" s="14"/>
      <c r="AB310" s="14"/>
      <c r="AC310" s="14"/>
      <c r="AD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</row>
    <row r="311" spans="1:68" x14ac:dyDescent="0.3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Y311" s="14"/>
      <c r="Z311" s="14"/>
      <c r="AA311" s="14"/>
      <c r="AB311" s="14"/>
      <c r="AC311" s="14"/>
      <c r="AD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</row>
    <row r="312" spans="1:68" x14ac:dyDescent="0.3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Y312" s="14"/>
      <c r="Z312" s="14"/>
      <c r="AA312" s="14"/>
      <c r="AB312" s="14"/>
      <c r="AC312" s="14"/>
      <c r="AD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</row>
    <row r="313" spans="1:68" x14ac:dyDescent="0.3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Y313" s="14"/>
      <c r="Z313" s="14"/>
      <c r="AA313" s="14"/>
      <c r="AB313" s="14"/>
      <c r="AC313" s="14"/>
      <c r="AD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</row>
    <row r="314" spans="1:68" x14ac:dyDescent="0.3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Y314" s="14"/>
      <c r="Z314" s="14"/>
      <c r="AA314" s="14"/>
      <c r="AB314" s="14"/>
      <c r="AC314" s="14"/>
      <c r="AD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</row>
    <row r="315" spans="1:68" x14ac:dyDescent="0.3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Y315" s="14"/>
      <c r="Z315" s="14"/>
      <c r="AA315" s="14"/>
      <c r="AB315" s="14"/>
      <c r="AC315" s="14"/>
      <c r="AD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</row>
    <row r="316" spans="1:68" x14ac:dyDescent="0.3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Y316" s="14"/>
      <c r="Z316" s="14"/>
      <c r="AA316" s="14"/>
      <c r="AB316" s="14"/>
      <c r="AC316" s="14"/>
      <c r="AD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</row>
    <row r="317" spans="1:68" x14ac:dyDescent="0.3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Y317" s="14"/>
      <c r="Z317" s="14"/>
      <c r="AA317" s="14"/>
      <c r="AB317" s="14"/>
      <c r="AC317" s="14"/>
      <c r="AD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</row>
    <row r="318" spans="1:68" x14ac:dyDescent="0.3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Y318" s="14"/>
      <c r="Z318" s="14"/>
      <c r="AA318" s="14"/>
      <c r="AB318" s="14"/>
      <c r="AC318" s="14"/>
      <c r="AD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</row>
    <row r="319" spans="1:68" x14ac:dyDescent="0.3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Y319" s="14"/>
      <c r="Z319" s="14"/>
      <c r="AA319" s="14"/>
      <c r="AB319" s="14"/>
      <c r="AC319" s="14"/>
      <c r="AD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</row>
    <row r="320" spans="1:68" x14ac:dyDescent="0.3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Y320" s="14"/>
      <c r="Z320" s="14"/>
      <c r="AA320" s="14"/>
      <c r="AB320" s="14"/>
      <c r="AC320" s="14"/>
      <c r="AD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</row>
    <row r="321" spans="1:68" x14ac:dyDescent="0.3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Y321" s="14"/>
      <c r="Z321" s="14"/>
      <c r="AA321" s="14"/>
      <c r="AB321" s="14"/>
      <c r="AC321" s="14"/>
      <c r="AD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</row>
    <row r="322" spans="1:68" x14ac:dyDescent="0.3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Y322" s="14"/>
      <c r="Z322" s="14"/>
      <c r="AA322" s="14"/>
      <c r="AB322" s="14"/>
      <c r="AC322" s="14"/>
      <c r="AD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</row>
    <row r="323" spans="1:68" x14ac:dyDescent="0.3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Y323" s="14"/>
      <c r="Z323" s="14"/>
      <c r="AA323" s="14"/>
      <c r="AB323" s="14"/>
      <c r="AC323" s="14"/>
      <c r="AD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</row>
    <row r="324" spans="1:68" x14ac:dyDescent="0.3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Y324" s="14"/>
      <c r="Z324" s="14"/>
      <c r="AA324" s="14"/>
      <c r="AB324" s="14"/>
      <c r="AC324" s="14"/>
      <c r="AD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</row>
    <row r="325" spans="1:68" x14ac:dyDescent="0.3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Y325" s="14"/>
      <c r="Z325" s="14"/>
      <c r="AA325" s="14"/>
      <c r="AB325" s="14"/>
      <c r="AC325" s="14"/>
      <c r="AD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</row>
    <row r="326" spans="1:68" x14ac:dyDescent="0.3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Y326" s="14"/>
      <c r="Z326" s="14"/>
      <c r="AA326" s="14"/>
      <c r="AB326" s="14"/>
      <c r="AC326" s="14"/>
      <c r="AD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</row>
    <row r="327" spans="1:68" x14ac:dyDescent="0.3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Y327" s="14"/>
      <c r="Z327" s="14"/>
      <c r="AA327" s="14"/>
      <c r="AB327" s="14"/>
      <c r="AC327" s="14"/>
      <c r="AD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</row>
    <row r="328" spans="1:68" x14ac:dyDescent="0.3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Y328" s="14"/>
      <c r="Z328" s="14"/>
      <c r="AA328" s="14"/>
      <c r="AB328" s="14"/>
      <c r="AC328" s="14"/>
      <c r="AD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</row>
    <row r="329" spans="1:68" x14ac:dyDescent="0.3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Y329" s="14"/>
      <c r="Z329" s="14"/>
      <c r="AA329" s="14"/>
      <c r="AB329" s="14"/>
      <c r="AC329" s="14"/>
      <c r="AD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</row>
    <row r="330" spans="1:68" x14ac:dyDescent="0.3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Y330" s="14"/>
      <c r="Z330" s="14"/>
      <c r="AA330" s="14"/>
      <c r="AB330" s="14"/>
      <c r="AC330" s="14"/>
      <c r="AD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</row>
    <row r="331" spans="1:68" x14ac:dyDescent="0.3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Y331" s="14"/>
      <c r="Z331" s="14"/>
      <c r="AA331" s="14"/>
      <c r="AB331" s="14"/>
      <c r="AC331" s="14"/>
      <c r="AD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</row>
    <row r="332" spans="1:68" x14ac:dyDescent="0.3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Y332" s="14"/>
      <c r="Z332" s="14"/>
      <c r="AA332" s="14"/>
      <c r="AB332" s="14"/>
      <c r="AC332" s="14"/>
      <c r="AD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</row>
    <row r="333" spans="1:68" x14ac:dyDescent="0.3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Y333" s="14"/>
      <c r="Z333" s="14"/>
      <c r="AA333" s="14"/>
      <c r="AB333" s="14"/>
      <c r="AC333" s="14"/>
      <c r="AD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</row>
    <row r="334" spans="1:68" x14ac:dyDescent="0.3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Y334" s="14"/>
      <c r="Z334" s="14"/>
      <c r="AA334" s="14"/>
      <c r="AB334" s="14"/>
      <c r="AC334" s="14"/>
      <c r="AD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</row>
    <row r="335" spans="1:68" x14ac:dyDescent="0.3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Y335" s="14"/>
      <c r="Z335" s="14"/>
      <c r="AA335" s="14"/>
      <c r="AB335" s="14"/>
      <c r="AC335" s="14"/>
      <c r="AD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</row>
    <row r="336" spans="1:68" x14ac:dyDescent="0.3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Y336" s="14"/>
      <c r="Z336" s="14"/>
      <c r="AA336" s="14"/>
      <c r="AB336" s="14"/>
      <c r="AC336" s="14"/>
      <c r="AD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</row>
    <row r="337" spans="1:68" x14ac:dyDescent="0.3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Y337" s="14"/>
      <c r="Z337" s="14"/>
      <c r="AA337" s="14"/>
      <c r="AB337" s="14"/>
      <c r="AC337" s="14"/>
      <c r="AD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</row>
    <row r="338" spans="1:68" x14ac:dyDescent="0.3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Y338" s="14"/>
      <c r="Z338" s="14"/>
      <c r="AA338" s="14"/>
      <c r="AB338" s="14"/>
      <c r="AC338" s="14"/>
      <c r="AD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</row>
    <row r="339" spans="1:68" x14ac:dyDescent="0.3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Y339" s="14"/>
      <c r="Z339" s="14"/>
      <c r="AA339" s="14"/>
      <c r="AB339" s="14"/>
      <c r="AC339" s="14"/>
      <c r="AD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</row>
    <row r="340" spans="1:68" x14ac:dyDescent="0.3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Y340" s="14"/>
      <c r="Z340" s="14"/>
      <c r="AA340" s="14"/>
      <c r="AB340" s="14"/>
      <c r="AC340" s="14"/>
      <c r="AD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</row>
    <row r="341" spans="1:68" x14ac:dyDescent="0.3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Y341" s="14"/>
      <c r="Z341" s="14"/>
      <c r="AA341" s="14"/>
      <c r="AB341" s="14"/>
      <c r="AC341" s="14"/>
      <c r="AD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</row>
    <row r="342" spans="1:68" x14ac:dyDescent="0.3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Y342" s="14"/>
      <c r="Z342" s="14"/>
      <c r="AA342" s="14"/>
      <c r="AB342" s="14"/>
      <c r="AC342" s="14"/>
      <c r="AD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</row>
    <row r="343" spans="1:68" x14ac:dyDescent="0.3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Y343" s="14"/>
      <c r="Z343" s="14"/>
      <c r="AA343" s="14"/>
      <c r="AB343" s="14"/>
      <c r="AC343" s="14"/>
      <c r="AD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</row>
    <row r="344" spans="1:68" x14ac:dyDescent="0.3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Y344" s="14"/>
      <c r="Z344" s="14"/>
      <c r="AA344" s="14"/>
      <c r="AB344" s="14"/>
      <c r="AC344" s="14"/>
      <c r="AD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</row>
    <row r="345" spans="1:68" x14ac:dyDescent="0.3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Y345" s="14"/>
      <c r="Z345" s="14"/>
      <c r="AA345" s="14"/>
      <c r="AB345" s="14"/>
      <c r="AC345" s="14"/>
      <c r="AD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</row>
    <row r="346" spans="1:68" x14ac:dyDescent="0.3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Y346" s="14"/>
      <c r="Z346" s="14"/>
      <c r="AA346" s="14"/>
      <c r="AB346" s="14"/>
      <c r="AC346" s="14"/>
      <c r="AD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</row>
    <row r="347" spans="1:68" x14ac:dyDescent="0.3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Y347" s="14"/>
      <c r="Z347" s="14"/>
      <c r="AA347" s="14"/>
      <c r="AB347" s="14"/>
      <c r="AC347" s="14"/>
      <c r="AD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</row>
    <row r="348" spans="1:68" x14ac:dyDescent="0.3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Y348" s="14"/>
      <c r="Z348" s="14"/>
      <c r="AA348" s="14"/>
      <c r="AB348" s="14"/>
      <c r="AC348" s="14"/>
      <c r="AD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</row>
    <row r="349" spans="1:68" x14ac:dyDescent="0.3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Y349" s="14"/>
      <c r="Z349" s="14"/>
      <c r="AA349" s="14"/>
      <c r="AB349" s="14"/>
      <c r="AC349" s="14"/>
      <c r="AD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</row>
    <row r="350" spans="1:68" x14ac:dyDescent="0.3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Y350" s="14"/>
      <c r="Z350" s="14"/>
      <c r="AA350" s="14"/>
      <c r="AB350" s="14"/>
      <c r="AC350" s="14"/>
      <c r="AD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</row>
    <row r="351" spans="1:68" x14ac:dyDescent="0.3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Y351" s="14"/>
      <c r="Z351" s="14"/>
      <c r="AA351" s="14"/>
      <c r="AB351" s="14"/>
      <c r="AC351" s="14"/>
      <c r="AD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</row>
    <row r="352" spans="1:68" x14ac:dyDescent="0.3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Y352" s="14"/>
      <c r="Z352" s="14"/>
      <c r="AA352" s="14"/>
      <c r="AB352" s="14"/>
      <c r="AC352" s="14"/>
      <c r="AD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</row>
    <row r="353" spans="1:68" x14ac:dyDescent="0.3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Y353" s="14"/>
      <c r="Z353" s="14"/>
      <c r="AA353" s="14"/>
      <c r="AB353" s="14"/>
      <c r="AC353" s="14"/>
      <c r="AD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</row>
    <row r="354" spans="1:68" x14ac:dyDescent="0.3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Y354" s="14"/>
      <c r="Z354" s="14"/>
      <c r="AA354" s="14"/>
      <c r="AB354" s="14"/>
      <c r="AC354" s="14"/>
      <c r="AD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</row>
    <row r="355" spans="1:68" x14ac:dyDescent="0.3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Y355" s="14"/>
      <c r="Z355" s="14"/>
      <c r="AA355" s="14"/>
      <c r="AB355" s="14"/>
      <c r="AC355" s="14"/>
      <c r="AD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</row>
    <row r="356" spans="1:68" x14ac:dyDescent="0.3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Y356" s="14"/>
      <c r="Z356" s="14"/>
      <c r="AA356" s="14"/>
      <c r="AB356" s="14"/>
      <c r="AC356" s="14"/>
      <c r="AD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</row>
    <row r="357" spans="1:68" x14ac:dyDescent="0.3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Y357" s="14"/>
      <c r="Z357" s="14"/>
      <c r="AA357" s="14"/>
      <c r="AB357" s="14"/>
      <c r="AC357" s="14"/>
      <c r="AD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</row>
    <row r="358" spans="1:68" x14ac:dyDescent="0.3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Y358" s="14"/>
      <c r="Z358" s="14"/>
      <c r="AA358" s="14"/>
      <c r="AB358" s="14"/>
      <c r="AC358" s="14"/>
      <c r="AD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</row>
    <row r="359" spans="1:68" x14ac:dyDescent="0.3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Y359" s="14"/>
      <c r="Z359" s="14"/>
      <c r="AA359" s="14"/>
      <c r="AB359" s="14"/>
      <c r="AC359" s="14"/>
      <c r="AD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</row>
    <row r="360" spans="1:68" x14ac:dyDescent="0.3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Y360" s="14"/>
      <c r="Z360" s="14"/>
      <c r="AA360" s="14"/>
      <c r="AB360" s="14"/>
      <c r="AC360" s="14"/>
      <c r="AD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</row>
    <row r="361" spans="1:68" x14ac:dyDescent="0.3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Y361" s="14"/>
      <c r="Z361" s="14"/>
      <c r="AA361" s="14"/>
      <c r="AB361" s="14"/>
      <c r="AC361" s="14"/>
      <c r="AD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</row>
    <row r="362" spans="1:68" x14ac:dyDescent="0.3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Y362" s="14"/>
      <c r="Z362" s="14"/>
      <c r="AA362" s="14"/>
      <c r="AB362" s="14"/>
      <c r="AC362" s="14"/>
      <c r="AD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</row>
    <row r="363" spans="1:68" x14ac:dyDescent="0.3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Y363" s="14"/>
      <c r="Z363" s="14"/>
      <c r="AA363" s="14"/>
      <c r="AB363" s="14"/>
      <c r="AC363" s="14"/>
      <c r="AD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</row>
    <row r="364" spans="1:68" x14ac:dyDescent="0.3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Y364" s="14"/>
      <c r="Z364" s="14"/>
      <c r="AA364" s="14"/>
      <c r="AB364" s="14"/>
      <c r="AC364" s="14"/>
      <c r="AD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</row>
    <row r="365" spans="1:68" x14ac:dyDescent="0.3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Y365" s="14"/>
      <c r="Z365" s="14"/>
      <c r="AA365" s="14"/>
      <c r="AB365" s="14"/>
      <c r="AC365" s="14"/>
      <c r="AD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</row>
    <row r="366" spans="1:68" x14ac:dyDescent="0.3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Y366" s="14"/>
      <c r="Z366" s="14"/>
      <c r="AA366" s="14"/>
      <c r="AB366" s="14"/>
      <c r="AC366" s="14"/>
      <c r="AD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</row>
    <row r="367" spans="1:68" x14ac:dyDescent="0.3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Y367" s="14"/>
      <c r="Z367" s="14"/>
      <c r="AA367" s="14"/>
      <c r="AB367" s="14"/>
      <c r="AC367" s="14"/>
      <c r="AD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</row>
    <row r="368" spans="1:68" x14ac:dyDescent="0.3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Y368" s="14"/>
      <c r="Z368" s="14"/>
      <c r="AA368" s="14"/>
      <c r="AB368" s="14"/>
      <c r="AC368" s="14"/>
      <c r="AD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</row>
    <row r="369" spans="1:68" x14ac:dyDescent="0.3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Y369" s="14"/>
      <c r="Z369" s="14"/>
      <c r="AA369" s="14"/>
      <c r="AB369" s="14"/>
      <c r="AC369" s="14"/>
      <c r="AD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</row>
    <row r="370" spans="1:68" x14ac:dyDescent="0.3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Y370" s="14"/>
      <c r="Z370" s="14"/>
      <c r="AA370" s="14"/>
      <c r="AB370" s="14"/>
      <c r="AC370" s="14"/>
      <c r="AD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</row>
    <row r="371" spans="1:68" x14ac:dyDescent="0.3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Y371" s="14"/>
      <c r="Z371" s="14"/>
      <c r="AA371" s="14"/>
      <c r="AB371" s="14"/>
      <c r="AC371" s="14"/>
      <c r="AD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</row>
    <row r="372" spans="1:68" x14ac:dyDescent="0.3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Y372" s="14"/>
      <c r="Z372" s="14"/>
      <c r="AA372" s="14"/>
      <c r="AB372" s="14"/>
      <c r="AC372" s="14"/>
      <c r="AD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</row>
    <row r="373" spans="1:68" x14ac:dyDescent="0.3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Y373" s="14"/>
      <c r="Z373" s="14"/>
      <c r="AA373" s="14"/>
      <c r="AB373" s="14"/>
      <c r="AC373" s="14"/>
      <c r="AD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</row>
    <row r="374" spans="1:68" x14ac:dyDescent="0.3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Y374" s="14"/>
      <c r="Z374" s="14"/>
      <c r="AA374" s="14"/>
      <c r="AB374" s="14"/>
      <c r="AC374" s="14"/>
      <c r="AD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</row>
    <row r="375" spans="1:68" x14ac:dyDescent="0.3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Y375" s="14"/>
      <c r="Z375" s="14"/>
      <c r="AA375" s="14"/>
      <c r="AB375" s="14"/>
      <c r="AC375" s="14"/>
      <c r="AD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</row>
    <row r="376" spans="1:68" x14ac:dyDescent="0.3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Y376" s="14"/>
      <c r="Z376" s="14"/>
      <c r="AA376" s="14"/>
      <c r="AB376" s="14"/>
      <c r="AC376" s="14"/>
      <c r="AD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</row>
    <row r="377" spans="1:68" x14ac:dyDescent="0.3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Y377" s="14"/>
      <c r="Z377" s="14"/>
      <c r="AA377" s="14"/>
      <c r="AB377" s="14"/>
      <c r="AC377" s="14"/>
      <c r="AD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</row>
    <row r="378" spans="1:68" x14ac:dyDescent="0.3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Y378" s="14"/>
      <c r="Z378" s="14"/>
      <c r="AA378" s="14"/>
      <c r="AB378" s="14"/>
      <c r="AC378" s="14"/>
      <c r="AD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</row>
    <row r="379" spans="1:68" x14ac:dyDescent="0.3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Y379" s="14"/>
      <c r="Z379" s="14"/>
      <c r="AA379" s="14"/>
      <c r="AB379" s="14"/>
      <c r="AC379" s="14"/>
      <c r="AD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</row>
    <row r="380" spans="1:68" x14ac:dyDescent="0.3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Y380" s="14"/>
      <c r="Z380" s="14"/>
      <c r="AA380" s="14"/>
      <c r="AB380" s="14"/>
      <c r="AC380" s="14"/>
      <c r="AD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</row>
    <row r="381" spans="1:68" x14ac:dyDescent="0.3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Y381" s="14"/>
      <c r="Z381" s="14"/>
      <c r="AA381" s="14"/>
      <c r="AB381" s="14"/>
      <c r="AC381" s="14"/>
      <c r="AD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</row>
    <row r="382" spans="1:68" x14ac:dyDescent="0.3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Y382" s="14"/>
      <c r="Z382" s="14"/>
      <c r="AA382" s="14"/>
      <c r="AB382" s="14"/>
      <c r="AC382" s="14"/>
      <c r="AD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</row>
    <row r="383" spans="1:68" x14ac:dyDescent="0.3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Y383" s="14"/>
      <c r="Z383" s="14"/>
      <c r="AA383" s="14"/>
      <c r="AB383" s="14"/>
      <c r="AC383" s="14"/>
      <c r="AD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</row>
    <row r="384" spans="1:68" x14ac:dyDescent="0.3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Y384" s="14"/>
      <c r="Z384" s="14"/>
      <c r="AA384" s="14"/>
      <c r="AB384" s="14"/>
      <c r="AC384" s="14"/>
      <c r="AD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</row>
    <row r="385" spans="1:68" x14ac:dyDescent="0.3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Y385" s="14"/>
      <c r="Z385" s="14"/>
      <c r="AA385" s="14"/>
      <c r="AB385" s="14"/>
      <c r="AC385" s="14"/>
      <c r="AD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</row>
    <row r="386" spans="1:68" x14ac:dyDescent="0.3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Y386" s="14"/>
      <c r="Z386" s="14"/>
      <c r="AA386" s="14"/>
      <c r="AB386" s="14"/>
      <c r="AC386" s="14"/>
      <c r="AD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</row>
    <row r="387" spans="1:68" x14ac:dyDescent="0.3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Y387" s="14"/>
      <c r="Z387" s="14"/>
      <c r="AA387" s="14"/>
      <c r="AB387" s="14"/>
      <c r="AC387" s="14"/>
      <c r="AD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</row>
    <row r="388" spans="1:68" x14ac:dyDescent="0.3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Y388" s="14"/>
      <c r="Z388" s="14"/>
      <c r="AA388" s="14"/>
      <c r="AB388" s="14"/>
      <c r="AC388" s="14"/>
      <c r="AD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</row>
    <row r="389" spans="1:68" x14ac:dyDescent="0.3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Y389" s="14"/>
      <c r="Z389" s="14"/>
      <c r="AA389" s="14"/>
      <c r="AB389" s="14"/>
      <c r="AC389" s="14"/>
      <c r="AD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</row>
    <row r="390" spans="1:68" x14ac:dyDescent="0.3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Y390" s="14"/>
      <c r="Z390" s="14"/>
      <c r="AA390" s="14"/>
      <c r="AB390" s="14"/>
      <c r="AC390" s="14"/>
      <c r="AD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</row>
    <row r="391" spans="1:68" x14ac:dyDescent="0.3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Y391" s="14"/>
      <c r="Z391" s="14"/>
      <c r="AA391" s="14"/>
      <c r="AB391" s="14"/>
      <c r="AC391" s="14"/>
      <c r="AD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</row>
    <row r="392" spans="1:68" x14ac:dyDescent="0.3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Y392" s="14"/>
      <c r="Z392" s="14"/>
      <c r="AA392" s="14"/>
      <c r="AB392" s="14"/>
      <c r="AC392" s="14"/>
      <c r="AD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</row>
    <row r="393" spans="1:68" x14ac:dyDescent="0.3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Y393" s="14"/>
      <c r="Z393" s="14"/>
      <c r="AA393" s="14"/>
      <c r="AB393" s="14"/>
      <c r="AC393" s="14"/>
      <c r="AD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</row>
    <row r="394" spans="1:68" x14ac:dyDescent="0.3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Y394" s="14"/>
      <c r="Z394" s="14"/>
      <c r="AA394" s="14"/>
      <c r="AB394" s="14"/>
      <c r="AC394" s="14"/>
      <c r="AD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</row>
    <row r="395" spans="1:68" x14ac:dyDescent="0.3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Y395" s="14"/>
      <c r="Z395" s="14"/>
      <c r="AA395" s="14"/>
      <c r="AB395" s="14"/>
      <c r="AC395" s="14"/>
      <c r="AD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</row>
    <row r="396" spans="1:68" x14ac:dyDescent="0.3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Y396" s="14"/>
      <c r="Z396" s="14"/>
      <c r="AA396" s="14"/>
      <c r="AB396" s="14"/>
      <c r="AC396" s="14"/>
      <c r="AD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</row>
    <row r="397" spans="1:68" x14ac:dyDescent="0.3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Y397" s="14"/>
      <c r="Z397" s="14"/>
      <c r="AA397" s="14"/>
      <c r="AB397" s="14"/>
      <c r="AC397" s="14"/>
      <c r="AD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</row>
    <row r="398" spans="1:68" x14ac:dyDescent="0.3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Y398" s="14"/>
      <c r="Z398" s="14"/>
      <c r="AA398" s="14"/>
      <c r="AB398" s="14"/>
      <c r="AC398" s="14"/>
      <c r="AD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</row>
    <row r="399" spans="1:68" x14ac:dyDescent="0.3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Y399" s="14"/>
      <c r="Z399" s="14"/>
      <c r="AA399" s="14"/>
      <c r="AB399" s="14"/>
      <c r="AC399" s="14"/>
      <c r="AD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</row>
    <row r="400" spans="1:68" x14ac:dyDescent="0.3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Y400" s="14"/>
      <c r="Z400" s="14"/>
      <c r="AA400" s="14"/>
      <c r="AB400" s="14"/>
      <c r="AC400" s="14"/>
      <c r="AD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</row>
    <row r="401" spans="1:68" x14ac:dyDescent="0.3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Y401" s="14"/>
      <c r="Z401" s="14"/>
      <c r="AA401" s="14"/>
      <c r="AB401" s="14"/>
      <c r="AC401" s="14"/>
      <c r="AD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</row>
    <row r="402" spans="1:68" x14ac:dyDescent="0.3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Y402" s="14"/>
      <c r="Z402" s="14"/>
      <c r="AA402" s="14"/>
      <c r="AB402" s="14"/>
      <c r="AC402" s="14"/>
      <c r="AD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</row>
    <row r="403" spans="1:68" x14ac:dyDescent="0.3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Y403" s="14"/>
      <c r="Z403" s="14"/>
      <c r="AA403" s="14"/>
      <c r="AB403" s="14"/>
      <c r="AC403" s="14"/>
      <c r="AD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</row>
    <row r="404" spans="1:68" x14ac:dyDescent="0.3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Y404" s="14"/>
      <c r="Z404" s="14"/>
      <c r="AA404" s="14"/>
      <c r="AB404" s="14"/>
      <c r="AC404" s="14"/>
      <c r="AD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</row>
    <row r="405" spans="1:68" x14ac:dyDescent="0.3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Y405" s="14"/>
      <c r="Z405" s="14"/>
      <c r="AA405" s="14"/>
      <c r="AB405" s="14"/>
      <c r="AC405" s="14"/>
      <c r="AD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</row>
    <row r="406" spans="1:68" x14ac:dyDescent="0.3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Y406" s="14"/>
      <c r="Z406" s="14"/>
      <c r="AA406" s="14"/>
      <c r="AB406" s="14"/>
      <c r="AC406" s="14"/>
      <c r="AD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</row>
    <row r="407" spans="1:68" x14ac:dyDescent="0.35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Y407" s="14"/>
      <c r="Z407" s="14"/>
      <c r="AA407" s="14"/>
      <c r="AB407" s="14"/>
      <c r="AC407" s="14"/>
      <c r="AD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</row>
    <row r="408" spans="1:68" x14ac:dyDescent="0.35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Y408" s="14"/>
      <c r="Z408" s="14"/>
      <c r="AA408" s="14"/>
      <c r="AB408" s="14"/>
      <c r="AC408" s="14"/>
      <c r="AD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</row>
    <row r="409" spans="1:68" x14ac:dyDescent="0.35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Y409" s="14"/>
      <c r="Z409" s="14"/>
      <c r="AA409" s="14"/>
      <c r="AB409" s="14"/>
      <c r="AC409" s="14"/>
      <c r="AD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</row>
    <row r="410" spans="1:68" x14ac:dyDescent="0.35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Y410" s="14"/>
      <c r="Z410" s="14"/>
      <c r="AA410" s="14"/>
      <c r="AB410" s="14"/>
      <c r="AC410" s="14"/>
      <c r="AD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</row>
    <row r="411" spans="1:68" x14ac:dyDescent="0.35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Y411" s="14"/>
      <c r="Z411" s="14"/>
      <c r="AA411" s="14"/>
      <c r="AB411" s="14"/>
      <c r="AC411" s="14"/>
      <c r="AD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</row>
    <row r="412" spans="1:68" x14ac:dyDescent="0.35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Y412" s="14"/>
      <c r="Z412" s="14"/>
      <c r="AA412" s="14"/>
      <c r="AB412" s="14"/>
      <c r="AC412" s="14"/>
      <c r="AD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</row>
    <row r="413" spans="1:68" x14ac:dyDescent="0.35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Y413" s="14"/>
      <c r="Z413" s="14"/>
      <c r="AA413" s="14"/>
      <c r="AB413" s="14"/>
      <c r="AC413" s="14"/>
      <c r="AD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</row>
    <row r="414" spans="1:68" x14ac:dyDescent="0.35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Y414" s="14"/>
      <c r="Z414" s="14"/>
      <c r="AA414" s="14"/>
      <c r="AB414" s="14"/>
      <c r="AC414" s="14"/>
      <c r="AD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</row>
    <row r="415" spans="1:68" x14ac:dyDescent="0.3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Y415" s="14"/>
      <c r="Z415" s="14"/>
      <c r="AA415" s="14"/>
      <c r="AB415" s="14"/>
      <c r="AC415" s="14"/>
      <c r="AD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</row>
    <row r="416" spans="1:68" x14ac:dyDescent="0.35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Y416" s="14"/>
      <c r="Z416" s="14"/>
      <c r="AA416" s="14"/>
      <c r="AB416" s="14"/>
      <c r="AC416" s="14"/>
      <c r="AD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</row>
    <row r="417" spans="1:68" x14ac:dyDescent="0.35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Y417" s="14"/>
      <c r="Z417" s="14"/>
      <c r="AA417" s="14"/>
      <c r="AB417" s="14"/>
      <c r="AC417" s="14"/>
      <c r="AD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4"/>
      <c r="BO417" s="14"/>
      <c r="BP417" s="14"/>
    </row>
    <row r="418" spans="1:68" x14ac:dyDescent="0.35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Y418" s="14"/>
      <c r="Z418" s="14"/>
      <c r="AA418" s="14"/>
      <c r="AB418" s="14"/>
      <c r="AC418" s="14"/>
      <c r="AD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</row>
    <row r="419" spans="1:68" x14ac:dyDescent="0.35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Y419" s="14"/>
      <c r="Z419" s="14"/>
      <c r="AA419" s="14"/>
      <c r="AB419" s="14"/>
      <c r="AC419" s="14"/>
      <c r="AD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  <c r="BP419" s="14"/>
    </row>
    <row r="420" spans="1:68" x14ac:dyDescent="0.35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Y420" s="14"/>
      <c r="Z420" s="14"/>
      <c r="AA420" s="14"/>
      <c r="AB420" s="14"/>
      <c r="AC420" s="14"/>
      <c r="AD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4"/>
      <c r="BO420" s="14"/>
      <c r="BP420" s="14"/>
    </row>
    <row r="421" spans="1:68" x14ac:dyDescent="0.35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Y421" s="14"/>
      <c r="Z421" s="14"/>
      <c r="AA421" s="14"/>
      <c r="AB421" s="14"/>
      <c r="AC421" s="14"/>
      <c r="AD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4"/>
      <c r="BO421" s="14"/>
      <c r="BP421" s="14"/>
    </row>
    <row r="422" spans="1:68" x14ac:dyDescent="0.35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Y422" s="14"/>
      <c r="Z422" s="14"/>
      <c r="AA422" s="14"/>
      <c r="AB422" s="14"/>
      <c r="AC422" s="14"/>
      <c r="AD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  <c r="BN422" s="14"/>
      <c r="BO422" s="14"/>
      <c r="BP422" s="14"/>
    </row>
    <row r="423" spans="1:68" x14ac:dyDescent="0.35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Y423" s="14"/>
      <c r="Z423" s="14"/>
      <c r="AA423" s="14"/>
      <c r="AB423" s="14"/>
      <c r="AC423" s="14"/>
      <c r="AD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4"/>
      <c r="BO423" s="14"/>
      <c r="BP423" s="14"/>
    </row>
    <row r="424" spans="1:68" x14ac:dyDescent="0.35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Y424" s="14"/>
      <c r="Z424" s="14"/>
      <c r="AA424" s="14"/>
      <c r="AB424" s="14"/>
      <c r="AC424" s="14"/>
      <c r="AD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</row>
    <row r="425" spans="1:68" x14ac:dyDescent="0.3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Y425" s="14"/>
      <c r="Z425" s="14"/>
      <c r="AA425" s="14"/>
      <c r="AB425" s="14"/>
      <c r="AC425" s="14"/>
      <c r="AD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  <c r="BP425" s="14"/>
    </row>
    <row r="426" spans="1:68" x14ac:dyDescent="0.35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Y426" s="14"/>
      <c r="Z426" s="14"/>
      <c r="AA426" s="14"/>
      <c r="AB426" s="14"/>
      <c r="AC426" s="14"/>
      <c r="AD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</row>
    <row r="427" spans="1:68" x14ac:dyDescent="0.35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Y427" s="14"/>
      <c r="Z427" s="14"/>
      <c r="AA427" s="14"/>
      <c r="AB427" s="14"/>
      <c r="AC427" s="14"/>
      <c r="AD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4"/>
      <c r="BO427" s="14"/>
      <c r="BP427" s="14"/>
    </row>
    <row r="428" spans="1:68" x14ac:dyDescent="0.35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Y428" s="14"/>
      <c r="Z428" s="14"/>
      <c r="AA428" s="14"/>
      <c r="AB428" s="14"/>
      <c r="AC428" s="14"/>
      <c r="AD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</row>
    <row r="429" spans="1:68" x14ac:dyDescent="0.35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Y429" s="14"/>
      <c r="Z429" s="14"/>
      <c r="AA429" s="14"/>
      <c r="AB429" s="14"/>
      <c r="AC429" s="14"/>
      <c r="AD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</row>
    <row r="430" spans="1:68" x14ac:dyDescent="0.35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Y430" s="14"/>
      <c r="Z430" s="14"/>
      <c r="AA430" s="14"/>
      <c r="AB430" s="14"/>
      <c r="AC430" s="14"/>
      <c r="AD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</row>
    <row r="431" spans="1:68" x14ac:dyDescent="0.35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Y431" s="14"/>
      <c r="Z431" s="14"/>
      <c r="AA431" s="14"/>
      <c r="AB431" s="14"/>
      <c r="AC431" s="14"/>
      <c r="AD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</row>
    <row r="432" spans="1:68" x14ac:dyDescent="0.35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Y432" s="14"/>
      <c r="Z432" s="14"/>
      <c r="AA432" s="14"/>
      <c r="AB432" s="14"/>
      <c r="AC432" s="14"/>
      <c r="AD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</row>
    <row r="433" spans="1:68" x14ac:dyDescent="0.35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Y433" s="14"/>
      <c r="Z433" s="14"/>
      <c r="AA433" s="14"/>
      <c r="AB433" s="14"/>
      <c r="AC433" s="14"/>
      <c r="AD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  <c r="BN433" s="14"/>
      <c r="BO433" s="14"/>
      <c r="BP433" s="14"/>
    </row>
    <row r="434" spans="1:68" x14ac:dyDescent="0.35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Y434" s="14"/>
      <c r="Z434" s="14"/>
      <c r="AA434" s="14"/>
      <c r="AB434" s="14"/>
      <c r="AC434" s="14"/>
      <c r="AD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/>
      <c r="BP434" s="14"/>
    </row>
    <row r="435" spans="1:68" x14ac:dyDescent="0.3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Y435" s="14"/>
      <c r="Z435" s="14"/>
      <c r="AA435" s="14"/>
      <c r="AB435" s="14"/>
      <c r="AC435" s="14"/>
      <c r="AD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</row>
    <row r="436" spans="1:68" x14ac:dyDescent="0.35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Y436" s="14"/>
      <c r="Z436" s="14"/>
      <c r="AA436" s="14"/>
      <c r="AB436" s="14"/>
      <c r="AC436" s="14"/>
      <c r="AD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</row>
    <row r="437" spans="1:68" x14ac:dyDescent="0.35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Y437" s="14"/>
      <c r="Z437" s="14"/>
      <c r="AA437" s="14"/>
      <c r="AB437" s="14"/>
      <c r="AC437" s="14"/>
      <c r="AD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  <c r="BN437" s="14"/>
      <c r="BO437" s="14"/>
      <c r="BP437" s="14"/>
    </row>
    <row r="438" spans="1:68" x14ac:dyDescent="0.35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Y438" s="14"/>
      <c r="Z438" s="14"/>
      <c r="AA438" s="14"/>
      <c r="AB438" s="14"/>
      <c r="AC438" s="14"/>
      <c r="AD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  <c r="BN438" s="14"/>
      <c r="BO438" s="14"/>
      <c r="BP438" s="14"/>
    </row>
    <row r="439" spans="1:68" x14ac:dyDescent="0.35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Y439" s="14"/>
      <c r="Z439" s="14"/>
      <c r="AA439" s="14"/>
      <c r="AB439" s="14"/>
      <c r="AC439" s="14"/>
      <c r="AD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4"/>
      <c r="BO439" s="14"/>
      <c r="BP439" s="14"/>
    </row>
    <row r="440" spans="1:68" x14ac:dyDescent="0.35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Y440" s="14"/>
      <c r="Z440" s="14"/>
      <c r="AA440" s="14"/>
      <c r="AB440" s="14"/>
      <c r="AC440" s="14"/>
      <c r="AD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4"/>
      <c r="BO440" s="14"/>
      <c r="BP440" s="14"/>
    </row>
    <row r="441" spans="1:68" x14ac:dyDescent="0.35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Y441" s="14"/>
      <c r="Z441" s="14"/>
      <c r="AA441" s="14"/>
      <c r="AB441" s="14"/>
      <c r="AC441" s="14"/>
      <c r="AD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4"/>
      <c r="BO441" s="14"/>
      <c r="BP441" s="14"/>
    </row>
    <row r="442" spans="1:68" x14ac:dyDescent="0.35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Y442" s="14"/>
      <c r="Z442" s="14"/>
      <c r="AA442" s="14"/>
      <c r="AB442" s="14"/>
      <c r="AC442" s="14"/>
      <c r="AD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  <c r="BN442" s="14"/>
      <c r="BO442" s="14"/>
      <c r="BP442" s="14"/>
    </row>
    <row r="443" spans="1:68" x14ac:dyDescent="0.35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Y443" s="14"/>
      <c r="Z443" s="14"/>
      <c r="AA443" s="14"/>
      <c r="AB443" s="14"/>
      <c r="AC443" s="14"/>
      <c r="AD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  <c r="BN443" s="14"/>
      <c r="BO443" s="14"/>
      <c r="BP443" s="14"/>
    </row>
    <row r="444" spans="1:68" x14ac:dyDescent="0.35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Y444" s="14"/>
      <c r="Z444" s="14"/>
      <c r="AA444" s="14"/>
      <c r="AB444" s="14"/>
      <c r="AC444" s="14"/>
      <c r="AD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4"/>
      <c r="BO444" s="14"/>
      <c r="BP444" s="14"/>
    </row>
    <row r="445" spans="1:68" x14ac:dyDescent="0.3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Y445" s="14"/>
      <c r="Z445" s="14"/>
      <c r="AA445" s="14"/>
      <c r="AB445" s="14"/>
      <c r="AC445" s="14"/>
      <c r="AD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  <c r="BN445" s="14"/>
      <c r="BO445" s="14"/>
      <c r="BP445" s="14"/>
    </row>
    <row r="446" spans="1:68" x14ac:dyDescent="0.35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Y446" s="14"/>
      <c r="Z446" s="14"/>
      <c r="AA446" s="14"/>
      <c r="AB446" s="14"/>
      <c r="AC446" s="14"/>
      <c r="AD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  <c r="BN446" s="14"/>
      <c r="BO446" s="14"/>
      <c r="BP446" s="14"/>
    </row>
    <row r="447" spans="1:68" x14ac:dyDescent="0.35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Y447" s="14"/>
      <c r="Z447" s="14"/>
      <c r="AA447" s="14"/>
      <c r="AB447" s="14"/>
      <c r="AC447" s="14"/>
      <c r="AD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  <c r="BN447" s="14"/>
      <c r="BO447" s="14"/>
      <c r="BP447" s="14"/>
    </row>
    <row r="448" spans="1:68" x14ac:dyDescent="0.35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Y448" s="14"/>
      <c r="Z448" s="14"/>
      <c r="AA448" s="14"/>
      <c r="AB448" s="14"/>
      <c r="AC448" s="14"/>
      <c r="AD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  <c r="BN448" s="14"/>
      <c r="BO448" s="14"/>
      <c r="BP448" s="14"/>
    </row>
    <row r="449" spans="1:68" x14ac:dyDescent="0.35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Y449" s="14"/>
      <c r="Z449" s="14"/>
      <c r="AA449" s="14"/>
      <c r="AB449" s="14"/>
      <c r="AC449" s="14"/>
      <c r="AD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  <c r="BN449" s="14"/>
      <c r="BO449" s="14"/>
      <c r="BP449" s="14"/>
    </row>
    <row r="450" spans="1:68" x14ac:dyDescent="0.35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Y450" s="14"/>
      <c r="Z450" s="14"/>
      <c r="AA450" s="14"/>
      <c r="AB450" s="14"/>
      <c r="AC450" s="14"/>
      <c r="AD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  <c r="BN450" s="14"/>
      <c r="BO450" s="14"/>
      <c r="BP450" s="14"/>
    </row>
    <row r="451" spans="1:68" x14ac:dyDescent="0.35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Y451" s="14"/>
      <c r="Z451" s="14"/>
      <c r="AA451" s="14"/>
      <c r="AB451" s="14"/>
      <c r="AC451" s="14"/>
      <c r="AD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  <c r="BN451" s="14"/>
      <c r="BO451" s="14"/>
      <c r="BP451" s="14"/>
    </row>
    <row r="452" spans="1:68" x14ac:dyDescent="0.35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Y452" s="14"/>
      <c r="Z452" s="14"/>
      <c r="AA452" s="14"/>
      <c r="AB452" s="14"/>
      <c r="AC452" s="14"/>
      <c r="AD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  <c r="BN452" s="14"/>
      <c r="BO452" s="14"/>
      <c r="BP452" s="14"/>
    </row>
    <row r="453" spans="1:68" x14ac:dyDescent="0.35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Y453" s="14"/>
      <c r="Z453" s="14"/>
      <c r="AA453" s="14"/>
      <c r="AB453" s="14"/>
      <c r="AC453" s="14"/>
      <c r="AD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  <c r="BN453" s="14"/>
      <c r="BO453" s="14"/>
      <c r="BP453" s="14"/>
    </row>
    <row r="454" spans="1:68" x14ac:dyDescent="0.35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Y454" s="14"/>
      <c r="Z454" s="14"/>
      <c r="AA454" s="14"/>
      <c r="AB454" s="14"/>
      <c r="AC454" s="14"/>
      <c r="AD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  <c r="BN454" s="14"/>
      <c r="BO454" s="14"/>
      <c r="BP454" s="14"/>
    </row>
    <row r="455" spans="1:68" x14ac:dyDescent="0.35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Y455" s="14"/>
      <c r="Z455" s="14"/>
      <c r="AA455" s="14"/>
      <c r="AB455" s="14"/>
      <c r="AC455" s="14"/>
      <c r="AD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  <c r="BN455" s="14"/>
      <c r="BO455" s="14"/>
      <c r="BP455" s="14"/>
    </row>
    <row r="456" spans="1:68" x14ac:dyDescent="0.35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Y456" s="14"/>
      <c r="Z456" s="14"/>
      <c r="AA456" s="14"/>
      <c r="AB456" s="14"/>
      <c r="AC456" s="14"/>
      <c r="AD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</row>
    <row r="457" spans="1:68" x14ac:dyDescent="0.35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Y457" s="14"/>
      <c r="Z457" s="14"/>
      <c r="AA457" s="14"/>
      <c r="AB457" s="14"/>
      <c r="AC457" s="14"/>
      <c r="AD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</row>
    <row r="458" spans="1:68" x14ac:dyDescent="0.35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Y458" s="14"/>
      <c r="Z458" s="14"/>
      <c r="AA458" s="14"/>
      <c r="AB458" s="14"/>
      <c r="AC458" s="14"/>
      <c r="AD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  <c r="BN458" s="14"/>
      <c r="BO458" s="14"/>
      <c r="BP458" s="14"/>
    </row>
    <row r="459" spans="1:68" x14ac:dyDescent="0.35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Y459" s="14"/>
      <c r="Z459" s="14"/>
      <c r="AA459" s="14"/>
      <c r="AB459" s="14"/>
      <c r="AC459" s="14"/>
      <c r="AD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  <c r="BN459" s="14"/>
      <c r="BO459" s="14"/>
      <c r="BP459" s="14"/>
    </row>
    <row r="460" spans="1:68" x14ac:dyDescent="0.35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Y460" s="14"/>
      <c r="Z460" s="14"/>
      <c r="AA460" s="14"/>
      <c r="AB460" s="14"/>
      <c r="AC460" s="14"/>
      <c r="AD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  <c r="BN460" s="14"/>
      <c r="BO460" s="14"/>
      <c r="BP460" s="14"/>
    </row>
    <row r="461" spans="1:68" x14ac:dyDescent="0.35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Y461" s="14"/>
      <c r="Z461" s="14"/>
      <c r="AA461" s="14"/>
      <c r="AB461" s="14"/>
      <c r="AC461" s="14"/>
      <c r="AD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  <c r="BN461" s="14"/>
      <c r="BO461" s="14"/>
      <c r="BP461" s="14"/>
    </row>
    <row r="462" spans="1:68" x14ac:dyDescent="0.35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Y462" s="14"/>
      <c r="Z462" s="14"/>
      <c r="AA462" s="14"/>
      <c r="AB462" s="14"/>
      <c r="AC462" s="14"/>
      <c r="AD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  <c r="BN462" s="14"/>
      <c r="BO462" s="14"/>
      <c r="BP462" s="14"/>
    </row>
    <row r="463" spans="1:68" x14ac:dyDescent="0.35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Y463" s="14"/>
      <c r="Z463" s="14"/>
      <c r="AA463" s="14"/>
      <c r="AB463" s="14"/>
      <c r="AC463" s="14"/>
      <c r="AD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  <c r="BN463" s="14"/>
      <c r="BO463" s="14"/>
      <c r="BP463" s="14"/>
    </row>
    <row r="464" spans="1:68" x14ac:dyDescent="0.35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Y464" s="14"/>
      <c r="Z464" s="14"/>
      <c r="AA464" s="14"/>
      <c r="AB464" s="14"/>
      <c r="AC464" s="14"/>
      <c r="AD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  <c r="BN464" s="14"/>
      <c r="BO464" s="14"/>
      <c r="BP464" s="14"/>
    </row>
    <row r="465" spans="1:68" x14ac:dyDescent="0.35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Y465" s="14"/>
      <c r="Z465" s="14"/>
      <c r="AA465" s="14"/>
      <c r="AB465" s="14"/>
      <c r="AC465" s="14"/>
      <c r="AD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  <c r="BN465" s="14"/>
      <c r="BO465" s="14"/>
      <c r="BP465" s="14"/>
    </row>
    <row r="466" spans="1:68" x14ac:dyDescent="0.35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Y466" s="14"/>
      <c r="Z466" s="14"/>
      <c r="AA466" s="14"/>
      <c r="AB466" s="14"/>
      <c r="AC466" s="14"/>
      <c r="AD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  <c r="BN466" s="14"/>
      <c r="BO466" s="14"/>
      <c r="BP466" s="14"/>
    </row>
    <row r="467" spans="1:68" x14ac:dyDescent="0.35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Y467" s="14"/>
      <c r="Z467" s="14"/>
      <c r="AA467" s="14"/>
      <c r="AB467" s="14"/>
      <c r="AC467" s="14"/>
      <c r="AD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  <c r="BN467" s="14"/>
      <c r="BO467" s="14"/>
      <c r="BP467" s="14"/>
    </row>
    <row r="468" spans="1:68" x14ac:dyDescent="0.35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Y468" s="14"/>
      <c r="Z468" s="14"/>
      <c r="AA468" s="14"/>
      <c r="AB468" s="14"/>
      <c r="AC468" s="14"/>
      <c r="AD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  <c r="BN468" s="14"/>
      <c r="BO468" s="14"/>
      <c r="BP468" s="14"/>
    </row>
    <row r="469" spans="1:68" x14ac:dyDescent="0.35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Y469" s="14"/>
      <c r="Z469" s="14"/>
      <c r="AA469" s="14"/>
      <c r="AB469" s="14"/>
      <c r="AC469" s="14"/>
      <c r="AD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  <c r="BN469" s="14"/>
      <c r="BO469" s="14"/>
      <c r="BP469" s="14"/>
    </row>
    <row r="470" spans="1:68" x14ac:dyDescent="0.35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Y470" s="14"/>
      <c r="Z470" s="14"/>
      <c r="AA470" s="14"/>
      <c r="AB470" s="14"/>
      <c r="AC470" s="14"/>
      <c r="AD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  <c r="BN470" s="14"/>
      <c r="BO470" s="14"/>
      <c r="BP470" s="14"/>
    </row>
    <row r="471" spans="1:68" x14ac:dyDescent="0.35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Y471" s="14"/>
      <c r="Z471" s="14"/>
      <c r="AA471" s="14"/>
      <c r="AB471" s="14"/>
      <c r="AC471" s="14"/>
      <c r="AD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  <c r="BN471" s="14"/>
      <c r="BO471" s="14"/>
      <c r="BP471" s="14"/>
    </row>
    <row r="472" spans="1:68" x14ac:dyDescent="0.35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Y472" s="14"/>
      <c r="Z472" s="14"/>
      <c r="AA472" s="14"/>
      <c r="AB472" s="14"/>
      <c r="AC472" s="14"/>
      <c r="AD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  <c r="BN472" s="14"/>
      <c r="BO472" s="14"/>
      <c r="BP472" s="14"/>
    </row>
    <row r="473" spans="1:68" x14ac:dyDescent="0.35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Y473" s="14"/>
      <c r="Z473" s="14"/>
      <c r="AA473" s="14"/>
      <c r="AB473" s="14"/>
      <c r="AC473" s="14"/>
      <c r="AD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4"/>
      <c r="BH473" s="14"/>
      <c r="BI473" s="14"/>
      <c r="BJ473" s="14"/>
      <c r="BK473" s="14"/>
      <c r="BL473" s="14"/>
      <c r="BM473" s="14"/>
      <c r="BN473" s="14"/>
      <c r="BO473" s="14"/>
      <c r="BP473" s="14"/>
    </row>
    <row r="474" spans="1:68" x14ac:dyDescent="0.35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Y474" s="14"/>
      <c r="Z474" s="14"/>
      <c r="AA474" s="14"/>
      <c r="AB474" s="14"/>
      <c r="AC474" s="14"/>
      <c r="AD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  <c r="BN474" s="14"/>
      <c r="BO474" s="14"/>
      <c r="BP474" s="14"/>
    </row>
    <row r="475" spans="1:68" x14ac:dyDescent="0.35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Y475" s="14"/>
      <c r="Z475" s="14"/>
      <c r="AA475" s="14"/>
      <c r="AB475" s="14"/>
      <c r="AC475" s="14"/>
      <c r="AD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4"/>
      <c r="BH475" s="14"/>
      <c r="BI475" s="14"/>
      <c r="BJ475" s="14"/>
      <c r="BK475" s="14"/>
      <c r="BL475" s="14"/>
      <c r="BM475" s="14"/>
      <c r="BN475" s="14"/>
      <c r="BO475" s="14"/>
      <c r="BP475" s="14"/>
    </row>
    <row r="476" spans="1:68" x14ac:dyDescent="0.35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Y476" s="14"/>
      <c r="Z476" s="14"/>
      <c r="AA476" s="14"/>
      <c r="AB476" s="14"/>
      <c r="AC476" s="14"/>
      <c r="AD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  <c r="BN476" s="14"/>
      <c r="BO476" s="14"/>
      <c r="BP476" s="14"/>
    </row>
    <row r="477" spans="1:68" x14ac:dyDescent="0.35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Y477" s="14"/>
      <c r="Z477" s="14"/>
      <c r="AA477" s="14"/>
      <c r="AB477" s="14"/>
      <c r="AC477" s="14"/>
      <c r="AD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  <c r="BN477" s="14"/>
      <c r="BO477" s="14"/>
      <c r="BP477" s="14"/>
    </row>
    <row r="478" spans="1:68" x14ac:dyDescent="0.35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Y478" s="14"/>
      <c r="Z478" s="14"/>
      <c r="AA478" s="14"/>
      <c r="AB478" s="14"/>
      <c r="AC478" s="14"/>
      <c r="AD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  <c r="BN478" s="14"/>
      <c r="BO478" s="14"/>
      <c r="BP478" s="14"/>
    </row>
    <row r="479" spans="1:68" x14ac:dyDescent="0.35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Y479" s="14"/>
      <c r="Z479" s="14"/>
      <c r="AA479" s="14"/>
      <c r="AB479" s="14"/>
      <c r="AC479" s="14"/>
      <c r="AD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  <c r="BN479" s="14"/>
      <c r="BO479" s="14"/>
      <c r="BP479" s="14"/>
    </row>
    <row r="480" spans="1:68" x14ac:dyDescent="0.35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Y480" s="14"/>
      <c r="Z480" s="14"/>
      <c r="AA480" s="14"/>
      <c r="AB480" s="14"/>
      <c r="AC480" s="14"/>
      <c r="AD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  <c r="BN480" s="14"/>
      <c r="BO480" s="14"/>
      <c r="BP480" s="14"/>
    </row>
    <row r="481" spans="1:68" x14ac:dyDescent="0.35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Y481" s="14"/>
      <c r="Z481" s="14"/>
      <c r="AA481" s="14"/>
      <c r="AB481" s="14"/>
      <c r="AC481" s="14"/>
      <c r="AD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  <c r="BN481" s="14"/>
      <c r="BO481" s="14"/>
      <c r="BP481" s="14"/>
    </row>
    <row r="482" spans="1:68" x14ac:dyDescent="0.35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Y482" s="14"/>
      <c r="Z482" s="14"/>
      <c r="AA482" s="14"/>
      <c r="AB482" s="14"/>
      <c r="AC482" s="14"/>
      <c r="AD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4"/>
      <c r="BH482" s="14"/>
      <c r="BI482" s="14"/>
      <c r="BJ482" s="14"/>
      <c r="BK482" s="14"/>
      <c r="BL482" s="14"/>
      <c r="BM482" s="14"/>
      <c r="BN482" s="14"/>
      <c r="BO482" s="14"/>
      <c r="BP482" s="14"/>
    </row>
    <row r="483" spans="1:68" x14ac:dyDescent="0.35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Y483" s="14"/>
      <c r="Z483" s="14"/>
      <c r="AA483" s="14"/>
      <c r="AB483" s="14"/>
      <c r="AC483" s="14"/>
      <c r="AD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14"/>
      <c r="BH483" s="14"/>
      <c r="BI483" s="14"/>
      <c r="BJ483" s="14"/>
      <c r="BK483" s="14"/>
      <c r="BL483" s="14"/>
      <c r="BM483" s="14"/>
      <c r="BN483" s="14"/>
      <c r="BO483" s="14"/>
      <c r="BP483" s="14"/>
    </row>
    <row r="484" spans="1:68" x14ac:dyDescent="0.35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Y484" s="14"/>
      <c r="Z484" s="14"/>
      <c r="AA484" s="14"/>
      <c r="AB484" s="14"/>
      <c r="AC484" s="14"/>
      <c r="AD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  <c r="BN484" s="14"/>
      <c r="BO484" s="14"/>
      <c r="BP484" s="14"/>
    </row>
    <row r="485" spans="1:68" x14ac:dyDescent="0.35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Y485" s="14"/>
      <c r="Z485" s="14"/>
      <c r="AA485" s="14"/>
      <c r="AB485" s="14"/>
      <c r="AC485" s="14"/>
      <c r="AD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  <c r="BN485" s="14"/>
      <c r="BO485" s="14"/>
      <c r="BP485" s="14"/>
    </row>
    <row r="486" spans="1:68" x14ac:dyDescent="0.35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Y486" s="14"/>
      <c r="Z486" s="14"/>
      <c r="AA486" s="14"/>
      <c r="AB486" s="14"/>
      <c r="AC486" s="14"/>
      <c r="AD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  <c r="BN486" s="14"/>
      <c r="BO486" s="14"/>
      <c r="BP486" s="14"/>
    </row>
    <row r="487" spans="1:68" x14ac:dyDescent="0.35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Y487" s="14"/>
      <c r="Z487" s="14"/>
      <c r="AA487" s="14"/>
      <c r="AB487" s="14"/>
      <c r="AC487" s="14"/>
      <c r="AD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4"/>
      <c r="BH487" s="14"/>
      <c r="BI487" s="14"/>
      <c r="BJ487" s="14"/>
      <c r="BK487" s="14"/>
      <c r="BL487" s="14"/>
      <c r="BM487" s="14"/>
      <c r="BN487" s="14"/>
      <c r="BO487" s="14"/>
      <c r="BP487" s="14"/>
    </row>
    <row r="488" spans="1:68" x14ac:dyDescent="0.35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Y488" s="14"/>
      <c r="Z488" s="14"/>
      <c r="AA488" s="14"/>
      <c r="AB488" s="14"/>
      <c r="AC488" s="14"/>
      <c r="AD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  <c r="BN488" s="14"/>
      <c r="BO488" s="14"/>
      <c r="BP488" s="14"/>
    </row>
    <row r="489" spans="1:68" x14ac:dyDescent="0.35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Y489" s="14"/>
      <c r="Z489" s="14"/>
      <c r="AA489" s="14"/>
      <c r="AB489" s="14"/>
      <c r="AC489" s="14"/>
      <c r="AD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4"/>
      <c r="BH489" s="14"/>
      <c r="BI489" s="14"/>
      <c r="BJ489" s="14"/>
      <c r="BK489" s="14"/>
      <c r="BL489" s="14"/>
      <c r="BM489" s="14"/>
      <c r="BN489" s="14"/>
      <c r="BO489" s="14"/>
      <c r="BP489" s="14"/>
    </row>
    <row r="490" spans="1:68" x14ac:dyDescent="0.35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Y490" s="14"/>
      <c r="Z490" s="14"/>
      <c r="AA490" s="14"/>
      <c r="AB490" s="14"/>
      <c r="AC490" s="14"/>
      <c r="AD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  <c r="BH490" s="14"/>
      <c r="BI490" s="14"/>
      <c r="BJ490" s="14"/>
      <c r="BK490" s="14"/>
      <c r="BL490" s="14"/>
      <c r="BM490" s="14"/>
      <c r="BN490" s="14"/>
      <c r="BO490" s="14"/>
      <c r="BP490" s="14"/>
    </row>
    <row r="491" spans="1:68" x14ac:dyDescent="0.35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Y491" s="14"/>
      <c r="Z491" s="14"/>
      <c r="AA491" s="14"/>
      <c r="AB491" s="14"/>
      <c r="AC491" s="14"/>
      <c r="AD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  <c r="BH491" s="14"/>
      <c r="BI491" s="14"/>
      <c r="BJ491" s="14"/>
      <c r="BK491" s="14"/>
      <c r="BL491" s="14"/>
      <c r="BM491" s="14"/>
      <c r="BN491" s="14"/>
      <c r="BO491" s="14"/>
      <c r="BP491" s="14"/>
    </row>
    <row r="492" spans="1:68" x14ac:dyDescent="0.35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Y492" s="14"/>
      <c r="Z492" s="14"/>
      <c r="AA492" s="14"/>
      <c r="AB492" s="14"/>
      <c r="AC492" s="14"/>
      <c r="AD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  <c r="BJ492" s="14"/>
      <c r="BK492" s="14"/>
      <c r="BL492" s="14"/>
      <c r="BM492" s="14"/>
      <c r="BN492" s="14"/>
      <c r="BO492" s="14"/>
      <c r="BP492" s="14"/>
    </row>
    <row r="493" spans="1:68" x14ac:dyDescent="0.35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Y493" s="14"/>
      <c r="Z493" s="14"/>
      <c r="AA493" s="14"/>
      <c r="AB493" s="14"/>
      <c r="AC493" s="14"/>
      <c r="AD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  <c r="BJ493" s="14"/>
      <c r="BK493" s="14"/>
      <c r="BL493" s="14"/>
      <c r="BM493" s="14"/>
      <c r="BN493" s="14"/>
      <c r="BO493" s="14"/>
      <c r="BP493" s="14"/>
    </row>
    <row r="494" spans="1:68" x14ac:dyDescent="0.35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Y494" s="14"/>
      <c r="Z494" s="14"/>
      <c r="AA494" s="14"/>
      <c r="AB494" s="14"/>
      <c r="AC494" s="14"/>
      <c r="AD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  <c r="BN494" s="14"/>
      <c r="BO494" s="14"/>
      <c r="BP494" s="14"/>
    </row>
    <row r="495" spans="1:68" x14ac:dyDescent="0.35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Y495" s="14"/>
      <c r="Z495" s="14"/>
      <c r="AA495" s="14"/>
      <c r="AB495" s="14"/>
      <c r="AC495" s="14"/>
      <c r="AD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4"/>
      <c r="BH495" s="14"/>
      <c r="BI495" s="14"/>
      <c r="BJ495" s="14"/>
      <c r="BK495" s="14"/>
      <c r="BL495" s="14"/>
      <c r="BM495" s="14"/>
      <c r="BN495" s="14"/>
      <c r="BO495" s="14"/>
      <c r="BP495" s="14"/>
    </row>
    <row r="496" spans="1:68" x14ac:dyDescent="0.35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Y496" s="14"/>
      <c r="Z496" s="14"/>
      <c r="AA496" s="14"/>
      <c r="AB496" s="14"/>
      <c r="AC496" s="14"/>
      <c r="AD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  <c r="BH496" s="14"/>
      <c r="BI496" s="14"/>
      <c r="BJ496" s="14"/>
      <c r="BK496" s="14"/>
      <c r="BL496" s="14"/>
      <c r="BM496" s="14"/>
      <c r="BN496" s="14"/>
      <c r="BO496" s="14"/>
      <c r="BP496" s="14"/>
    </row>
    <row r="497" spans="1:68" x14ac:dyDescent="0.35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Y497" s="14"/>
      <c r="Z497" s="14"/>
      <c r="AA497" s="14"/>
      <c r="AB497" s="14"/>
      <c r="AC497" s="14"/>
      <c r="AD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4"/>
      <c r="BH497" s="14"/>
      <c r="BI497" s="14"/>
      <c r="BJ497" s="14"/>
      <c r="BK497" s="14"/>
      <c r="BL497" s="14"/>
      <c r="BM497" s="14"/>
      <c r="BN497" s="14"/>
      <c r="BO497" s="14"/>
      <c r="BP497" s="14"/>
    </row>
    <row r="498" spans="1:68" x14ac:dyDescent="0.35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Y498" s="14"/>
      <c r="Z498" s="14"/>
      <c r="AA498" s="14"/>
      <c r="AB498" s="14"/>
      <c r="AC498" s="14"/>
      <c r="AD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4"/>
      <c r="BH498" s="14"/>
      <c r="BI498" s="14"/>
      <c r="BJ498" s="14"/>
      <c r="BK498" s="14"/>
      <c r="BL498" s="14"/>
      <c r="BM498" s="14"/>
      <c r="BN498" s="14"/>
      <c r="BO498" s="14"/>
      <c r="BP498" s="14"/>
    </row>
    <row r="499" spans="1:68" x14ac:dyDescent="0.35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Y499" s="14"/>
      <c r="Z499" s="14"/>
      <c r="AA499" s="14"/>
      <c r="AB499" s="14"/>
      <c r="AC499" s="14"/>
      <c r="AD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  <c r="BN499" s="14"/>
      <c r="BO499" s="14"/>
      <c r="BP499" s="14"/>
    </row>
    <row r="500" spans="1:68" x14ac:dyDescent="0.35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Y500" s="14"/>
      <c r="Z500" s="14"/>
      <c r="AA500" s="14"/>
      <c r="AB500" s="14"/>
      <c r="AC500" s="14"/>
      <c r="AD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  <c r="BH500" s="14"/>
      <c r="BI500" s="14"/>
      <c r="BJ500" s="14"/>
      <c r="BK500" s="14"/>
      <c r="BL500" s="14"/>
      <c r="BM500" s="14"/>
      <c r="BN500" s="14"/>
      <c r="BO500" s="14"/>
      <c r="BP500" s="14"/>
    </row>
    <row r="501" spans="1:68" x14ac:dyDescent="0.35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Y501" s="14"/>
      <c r="Z501" s="14"/>
      <c r="AA501" s="14"/>
      <c r="AB501" s="14"/>
      <c r="AC501" s="14"/>
      <c r="AD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  <c r="BJ501" s="14"/>
      <c r="BK501" s="14"/>
      <c r="BL501" s="14"/>
      <c r="BM501" s="14"/>
      <c r="BN501" s="14"/>
      <c r="BO501" s="14"/>
      <c r="BP501" s="14"/>
    </row>
    <row r="502" spans="1:68" x14ac:dyDescent="0.35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Y502" s="14"/>
      <c r="Z502" s="14"/>
      <c r="AA502" s="14"/>
      <c r="AB502" s="14"/>
      <c r="AC502" s="14"/>
      <c r="AD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4"/>
      <c r="BH502" s="14"/>
      <c r="BI502" s="14"/>
      <c r="BJ502" s="14"/>
      <c r="BK502" s="14"/>
      <c r="BL502" s="14"/>
      <c r="BM502" s="14"/>
      <c r="BN502" s="14"/>
      <c r="BO502" s="14"/>
      <c r="BP502" s="14"/>
    </row>
    <row r="503" spans="1:68" x14ac:dyDescent="0.35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Y503" s="14"/>
      <c r="Z503" s="14"/>
      <c r="AA503" s="14"/>
      <c r="AB503" s="14"/>
      <c r="AC503" s="14"/>
      <c r="AD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4"/>
      <c r="BH503" s="14"/>
      <c r="BI503" s="14"/>
      <c r="BJ503" s="14"/>
      <c r="BK503" s="14"/>
      <c r="BL503" s="14"/>
      <c r="BM503" s="14"/>
      <c r="BN503" s="14"/>
      <c r="BO503" s="14"/>
      <c r="BP503" s="14"/>
    </row>
    <row r="504" spans="1:68" x14ac:dyDescent="0.35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Y504" s="14"/>
      <c r="Z504" s="14"/>
      <c r="AA504" s="14"/>
      <c r="AB504" s="14"/>
      <c r="AC504" s="14"/>
      <c r="AD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  <c r="BH504" s="14"/>
      <c r="BI504" s="14"/>
      <c r="BJ504" s="14"/>
      <c r="BK504" s="14"/>
      <c r="BL504" s="14"/>
      <c r="BM504" s="14"/>
      <c r="BN504" s="14"/>
      <c r="BO504" s="14"/>
      <c r="BP504" s="14"/>
    </row>
    <row r="505" spans="1:68" x14ac:dyDescent="0.35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Y505" s="14"/>
      <c r="Z505" s="14"/>
      <c r="AA505" s="14"/>
      <c r="AB505" s="14"/>
      <c r="AC505" s="14"/>
      <c r="AD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  <c r="BN505" s="14"/>
      <c r="BO505" s="14"/>
      <c r="BP505" s="14"/>
    </row>
    <row r="506" spans="1:68" x14ac:dyDescent="0.35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Y506" s="14"/>
      <c r="Z506" s="14"/>
      <c r="AA506" s="14"/>
      <c r="AB506" s="14"/>
      <c r="AC506" s="14"/>
      <c r="AD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4"/>
      <c r="BH506" s="14"/>
      <c r="BI506" s="14"/>
      <c r="BJ506" s="14"/>
      <c r="BK506" s="14"/>
      <c r="BL506" s="14"/>
      <c r="BM506" s="14"/>
      <c r="BN506" s="14"/>
      <c r="BO506" s="14"/>
      <c r="BP506" s="14"/>
    </row>
    <row r="507" spans="1:68" x14ac:dyDescent="0.35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Y507" s="14"/>
      <c r="Z507" s="14"/>
      <c r="AA507" s="14"/>
      <c r="AB507" s="14"/>
      <c r="AC507" s="14"/>
      <c r="AD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  <c r="BH507" s="14"/>
      <c r="BI507" s="14"/>
      <c r="BJ507" s="14"/>
      <c r="BK507" s="14"/>
      <c r="BL507" s="14"/>
      <c r="BM507" s="14"/>
      <c r="BN507" s="14"/>
      <c r="BO507" s="14"/>
      <c r="BP507" s="14"/>
    </row>
    <row r="508" spans="1:68" x14ac:dyDescent="0.35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Y508" s="14"/>
      <c r="Z508" s="14"/>
      <c r="AA508" s="14"/>
      <c r="AB508" s="14"/>
      <c r="AC508" s="14"/>
      <c r="AD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  <c r="BN508" s="14"/>
      <c r="BO508" s="14"/>
      <c r="BP508" s="14"/>
    </row>
    <row r="509" spans="1:68" x14ac:dyDescent="0.35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Y509" s="14"/>
      <c r="Z509" s="14"/>
      <c r="AA509" s="14"/>
      <c r="AB509" s="14"/>
      <c r="AC509" s="14"/>
      <c r="AD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  <c r="BN509" s="14"/>
      <c r="BO509" s="14"/>
      <c r="BP509" s="14"/>
    </row>
    <row r="510" spans="1:68" x14ac:dyDescent="0.35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Y510" s="14"/>
      <c r="Z510" s="14"/>
      <c r="AA510" s="14"/>
      <c r="AB510" s="14"/>
      <c r="AC510" s="14"/>
      <c r="AD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4"/>
      <c r="BH510" s="14"/>
      <c r="BI510" s="14"/>
      <c r="BJ510" s="14"/>
      <c r="BK510" s="14"/>
      <c r="BL510" s="14"/>
      <c r="BM510" s="14"/>
      <c r="BN510" s="14"/>
      <c r="BO510" s="14"/>
      <c r="BP510" s="14"/>
    </row>
    <row r="511" spans="1:68" x14ac:dyDescent="0.35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Y511" s="14"/>
      <c r="Z511" s="14"/>
      <c r="AA511" s="14"/>
      <c r="AB511" s="14"/>
      <c r="AC511" s="14"/>
      <c r="AD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  <c r="BN511" s="14"/>
      <c r="BO511" s="14"/>
      <c r="BP511" s="14"/>
    </row>
    <row r="512" spans="1:68" x14ac:dyDescent="0.35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Y512" s="14"/>
      <c r="Z512" s="14"/>
      <c r="AA512" s="14"/>
      <c r="AB512" s="14"/>
      <c r="AC512" s="14"/>
      <c r="AD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  <c r="BN512" s="14"/>
      <c r="BO512" s="14"/>
      <c r="BP512" s="14"/>
    </row>
    <row r="513" spans="1:68" x14ac:dyDescent="0.35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Y513" s="14"/>
      <c r="Z513" s="14"/>
      <c r="AA513" s="14"/>
      <c r="AB513" s="14"/>
      <c r="AC513" s="14"/>
      <c r="AD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  <c r="BN513" s="14"/>
      <c r="BO513" s="14"/>
      <c r="BP513" s="14"/>
    </row>
    <row r="514" spans="1:68" x14ac:dyDescent="0.35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Y514" s="14"/>
      <c r="Z514" s="14"/>
      <c r="AA514" s="14"/>
      <c r="AB514" s="14"/>
      <c r="AC514" s="14"/>
      <c r="AD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  <c r="BN514" s="14"/>
      <c r="BO514" s="14"/>
      <c r="BP514" s="14"/>
    </row>
    <row r="515" spans="1:68" x14ac:dyDescent="0.35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Y515" s="14"/>
      <c r="Z515" s="14"/>
      <c r="AA515" s="14"/>
      <c r="AB515" s="14"/>
      <c r="AC515" s="14"/>
      <c r="AD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  <c r="BN515" s="14"/>
      <c r="BO515" s="14"/>
      <c r="BP515" s="14"/>
    </row>
    <row r="516" spans="1:68" x14ac:dyDescent="0.35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Y516" s="14"/>
      <c r="Z516" s="14"/>
      <c r="AA516" s="14"/>
      <c r="AB516" s="14"/>
      <c r="AC516" s="14"/>
      <c r="AD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  <c r="BN516" s="14"/>
      <c r="BO516" s="14"/>
      <c r="BP516" s="14"/>
    </row>
    <row r="517" spans="1:68" x14ac:dyDescent="0.35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Y517" s="14"/>
      <c r="Z517" s="14"/>
      <c r="AA517" s="14"/>
      <c r="AB517" s="14"/>
      <c r="AC517" s="14"/>
      <c r="AD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  <c r="BN517" s="14"/>
      <c r="BO517" s="14"/>
      <c r="BP517" s="14"/>
    </row>
    <row r="518" spans="1:68" x14ac:dyDescent="0.35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Y518" s="14"/>
      <c r="Z518" s="14"/>
      <c r="AA518" s="14"/>
      <c r="AB518" s="14"/>
      <c r="AC518" s="14"/>
      <c r="AD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  <c r="BH518" s="14"/>
      <c r="BI518" s="14"/>
      <c r="BJ518" s="14"/>
      <c r="BK518" s="14"/>
      <c r="BL518" s="14"/>
      <c r="BM518" s="14"/>
      <c r="BN518" s="14"/>
      <c r="BO518" s="14"/>
      <c r="BP518" s="14"/>
    </row>
    <row r="519" spans="1:68" x14ac:dyDescent="0.35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Y519" s="14"/>
      <c r="Z519" s="14"/>
      <c r="AA519" s="14"/>
      <c r="AB519" s="14"/>
      <c r="AC519" s="14"/>
      <c r="AD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  <c r="BJ519" s="14"/>
      <c r="BK519" s="14"/>
      <c r="BL519" s="14"/>
      <c r="BM519" s="14"/>
      <c r="BN519" s="14"/>
      <c r="BO519" s="14"/>
      <c r="BP519" s="14"/>
    </row>
    <row r="520" spans="1:68" x14ac:dyDescent="0.35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Y520" s="14"/>
      <c r="Z520" s="14"/>
      <c r="AA520" s="14"/>
      <c r="AB520" s="14"/>
      <c r="AC520" s="14"/>
      <c r="AD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  <c r="BN520" s="14"/>
      <c r="BO520" s="14"/>
      <c r="BP520" s="14"/>
    </row>
    <row r="521" spans="1:68" x14ac:dyDescent="0.35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Y521" s="14"/>
      <c r="Z521" s="14"/>
      <c r="AA521" s="14"/>
      <c r="AB521" s="14"/>
      <c r="AC521" s="14"/>
      <c r="AD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  <c r="BH521" s="14"/>
      <c r="BI521" s="14"/>
      <c r="BJ521" s="14"/>
      <c r="BK521" s="14"/>
      <c r="BL521" s="14"/>
      <c r="BM521" s="14"/>
      <c r="BN521" s="14"/>
      <c r="BO521" s="14"/>
      <c r="BP521" s="14"/>
    </row>
    <row r="522" spans="1:68" x14ac:dyDescent="0.35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Y522" s="14"/>
      <c r="Z522" s="14"/>
      <c r="AA522" s="14"/>
      <c r="AB522" s="14"/>
      <c r="AC522" s="14"/>
      <c r="AD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  <c r="BH522" s="14"/>
      <c r="BI522" s="14"/>
      <c r="BJ522" s="14"/>
      <c r="BK522" s="14"/>
      <c r="BL522" s="14"/>
      <c r="BM522" s="14"/>
      <c r="BN522" s="14"/>
      <c r="BO522" s="14"/>
      <c r="BP522" s="14"/>
    </row>
    <row r="523" spans="1:68" x14ac:dyDescent="0.35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Y523" s="14"/>
      <c r="Z523" s="14"/>
      <c r="AA523" s="14"/>
      <c r="AB523" s="14"/>
      <c r="AC523" s="14"/>
      <c r="AD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  <c r="BN523" s="14"/>
      <c r="BO523" s="14"/>
      <c r="BP523" s="14"/>
    </row>
    <row r="524" spans="1:68" x14ac:dyDescent="0.35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Y524" s="14"/>
      <c r="Z524" s="14"/>
      <c r="AA524" s="14"/>
      <c r="AB524" s="14"/>
      <c r="AC524" s="14"/>
      <c r="AD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  <c r="BN524" s="14"/>
      <c r="BO524" s="14"/>
      <c r="BP524" s="14"/>
    </row>
    <row r="525" spans="1:68" x14ac:dyDescent="0.35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Y525" s="14"/>
      <c r="Z525" s="14"/>
      <c r="AA525" s="14"/>
      <c r="AB525" s="14"/>
      <c r="AC525" s="14"/>
      <c r="AD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4"/>
      <c r="BH525" s="14"/>
      <c r="BI525" s="14"/>
      <c r="BJ525" s="14"/>
      <c r="BK525" s="14"/>
      <c r="BL525" s="14"/>
      <c r="BM525" s="14"/>
      <c r="BN525" s="14"/>
      <c r="BO525" s="14"/>
      <c r="BP525" s="14"/>
    </row>
    <row r="526" spans="1:68" x14ac:dyDescent="0.35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Y526" s="14"/>
      <c r="Z526" s="14"/>
      <c r="AA526" s="14"/>
      <c r="AB526" s="14"/>
      <c r="AC526" s="14"/>
      <c r="AD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  <c r="BH526" s="14"/>
      <c r="BI526" s="14"/>
      <c r="BJ526" s="14"/>
      <c r="BK526" s="14"/>
      <c r="BL526" s="14"/>
      <c r="BM526" s="14"/>
      <c r="BN526" s="14"/>
      <c r="BO526" s="14"/>
      <c r="BP526" s="14"/>
    </row>
    <row r="527" spans="1:68" x14ac:dyDescent="0.35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Y527" s="14"/>
      <c r="Z527" s="14"/>
      <c r="AA527" s="14"/>
      <c r="AB527" s="14"/>
      <c r="AC527" s="14"/>
      <c r="AD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  <c r="BJ527" s="14"/>
      <c r="BK527" s="14"/>
      <c r="BL527" s="14"/>
      <c r="BM527" s="14"/>
      <c r="BN527" s="14"/>
      <c r="BO527" s="14"/>
      <c r="BP527" s="14"/>
    </row>
    <row r="528" spans="1:68" x14ac:dyDescent="0.35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Y528" s="14"/>
      <c r="Z528" s="14"/>
      <c r="AA528" s="14"/>
      <c r="AB528" s="14"/>
      <c r="AC528" s="14"/>
      <c r="AD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  <c r="BN528" s="14"/>
      <c r="BO528" s="14"/>
      <c r="BP528" s="14"/>
    </row>
    <row r="529" spans="1:68" x14ac:dyDescent="0.35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Y529" s="14"/>
      <c r="Z529" s="14"/>
      <c r="AA529" s="14"/>
      <c r="AB529" s="14"/>
      <c r="AC529" s="14"/>
      <c r="AD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  <c r="BN529" s="14"/>
      <c r="BO529" s="14"/>
      <c r="BP529" s="14"/>
    </row>
    <row r="530" spans="1:68" x14ac:dyDescent="0.35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Y530" s="14"/>
      <c r="Z530" s="14"/>
      <c r="AA530" s="14"/>
      <c r="AB530" s="14"/>
      <c r="AC530" s="14"/>
      <c r="AD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14"/>
      <c r="BJ530" s="14"/>
      <c r="BK530" s="14"/>
      <c r="BL530" s="14"/>
      <c r="BM530" s="14"/>
      <c r="BN530" s="14"/>
      <c r="BO530" s="14"/>
      <c r="BP530" s="14"/>
    </row>
    <row r="531" spans="1:68" x14ac:dyDescent="0.35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Y531" s="14"/>
      <c r="Z531" s="14"/>
      <c r="AA531" s="14"/>
      <c r="AB531" s="14"/>
      <c r="AC531" s="14"/>
      <c r="AD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4"/>
      <c r="BH531" s="14"/>
      <c r="BI531" s="14"/>
      <c r="BJ531" s="14"/>
      <c r="BK531" s="14"/>
      <c r="BL531" s="14"/>
      <c r="BM531" s="14"/>
      <c r="BN531" s="14"/>
      <c r="BO531" s="14"/>
      <c r="BP531" s="14"/>
    </row>
    <row r="532" spans="1:68" x14ac:dyDescent="0.35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Y532" s="14"/>
      <c r="Z532" s="14"/>
      <c r="AA532" s="14"/>
      <c r="AB532" s="14"/>
      <c r="AC532" s="14"/>
      <c r="AD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  <c r="BN532" s="14"/>
      <c r="BO532" s="14"/>
      <c r="BP532" s="14"/>
    </row>
    <row r="533" spans="1:68" x14ac:dyDescent="0.35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Y533" s="14"/>
      <c r="Z533" s="14"/>
      <c r="AA533" s="14"/>
      <c r="AB533" s="14"/>
      <c r="AC533" s="14"/>
      <c r="AD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  <c r="BH533" s="14"/>
      <c r="BI533" s="14"/>
      <c r="BJ533" s="14"/>
      <c r="BK533" s="14"/>
      <c r="BL533" s="14"/>
      <c r="BM533" s="14"/>
      <c r="BN533" s="14"/>
      <c r="BO533" s="14"/>
      <c r="BP533" s="14"/>
    </row>
    <row r="534" spans="1:68" x14ac:dyDescent="0.35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Y534" s="14"/>
      <c r="Z534" s="14"/>
      <c r="AA534" s="14"/>
      <c r="AB534" s="14"/>
      <c r="AC534" s="14"/>
      <c r="AD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  <c r="BH534" s="14"/>
      <c r="BI534" s="14"/>
      <c r="BJ534" s="14"/>
      <c r="BK534" s="14"/>
      <c r="BL534" s="14"/>
      <c r="BM534" s="14"/>
      <c r="BN534" s="14"/>
      <c r="BO534" s="14"/>
      <c r="BP534" s="14"/>
    </row>
    <row r="535" spans="1:68" x14ac:dyDescent="0.35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Y535" s="14"/>
      <c r="Z535" s="14"/>
      <c r="AA535" s="14"/>
      <c r="AB535" s="14"/>
      <c r="AC535" s="14"/>
      <c r="AD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4"/>
      <c r="BH535" s="14"/>
      <c r="BI535" s="14"/>
      <c r="BJ535" s="14"/>
      <c r="BK535" s="14"/>
      <c r="BL535" s="14"/>
      <c r="BM535" s="14"/>
      <c r="BN535" s="14"/>
      <c r="BO535" s="14"/>
      <c r="BP535" s="14"/>
    </row>
    <row r="536" spans="1:68" x14ac:dyDescent="0.35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Y536" s="14"/>
      <c r="Z536" s="14"/>
      <c r="AA536" s="14"/>
      <c r="AB536" s="14"/>
      <c r="AC536" s="14"/>
      <c r="AD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14"/>
      <c r="BH536" s="14"/>
      <c r="BI536" s="14"/>
      <c r="BJ536" s="14"/>
      <c r="BK536" s="14"/>
      <c r="BL536" s="14"/>
      <c r="BM536" s="14"/>
      <c r="BN536" s="14"/>
      <c r="BO536" s="14"/>
      <c r="BP536" s="14"/>
    </row>
    <row r="537" spans="1:68" x14ac:dyDescent="0.35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Y537" s="14"/>
      <c r="Z537" s="14"/>
      <c r="AA537" s="14"/>
      <c r="AB537" s="14"/>
      <c r="AC537" s="14"/>
      <c r="AD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14"/>
      <c r="BH537" s="14"/>
      <c r="BI537" s="14"/>
      <c r="BJ537" s="14"/>
      <c r="BK537" s="14"/>
      <c r="BL537" s="14"/>
      <c r="BM537" s="14"/>
      <c r="BN537" s="14"/>
      <c r="BO537" s="14"/>
      <c r="BP537" s="14"/>
    </row>
    <row r="538" spans="1:68" x14ac:dyDescent="0.35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Y538" s="14"/>
      <c r="Z538" s="14"/>
      <c r="AA538" s="14"/>
      <c r="AB538" s="14"/>
      <c r="AC538" s="14"/>
      <c r="AD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14"/>
      <c r="BH538" s="14"/>
      <c r="BI538" s="14"/>
      <c r="BJ538" s="14"/>
      <c r="BK538" s="14"/>
      <c r="BL538" s="14"/>
      <c r="BM538" s="14"/>
      <c r="BN538" s="14"/>
      <c r="BO538" s="14"/>
      <c r="BP538" s="14"/>
    </row>
    <row r="539" spans="1:68" x14ac:dyDescent="0.35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Y539" s="14"/>
      <c r="Z539" s="14"/>
      <c r="AA539" s="14"/>
      <c r="AB539" s="14"/>
      <c r="AC539" s="14"/>
      <c r="AD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14"/>
      <c r="BH539" s="14"/>
      <c r="BI539" s="14"/>
      <c r="BJ539" s="14"/>
      <c r="BK539" s="14"/>
      <c r="BL539" s="14"/>
      <c r="BM539" s="14"/>
      <c r="BN539" s="14"/>
      <c r="BO539" s="14"/>
      <c r="BP539" s="14"/>
    </row>
    <row r="540" spans="1:68" x14ac:dyDescent="0.35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Y540" s="14"/>
      <c r="Z540" s="14"/>
      <c r="AA540" s="14"/>
      <c r="AB540" s="14"/>
      <c r="AC540" s="14"/>
      <c r="AD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4"/>
      <c r="BH540" s="14"/>
      <c r="BI540" s="14"/>
      <c r="BJ540" s="14"/>
      <c r="BK540" s="14"/>
      <c r="BL540" s="14"/>
      <c r="BM540" s="14"/>
      <c r="BN540" s="14"/>
      <c r="BO540" s="14"/>
      <c r="BP540" s="14"/>
    </row>
    <row r="541" spans="1:68" x14ac:dyDescent="0.35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Y541" s="14"/>
      <c r="Z541" s="14"/>
      <c r="AA541" s="14"/>
      <c r="AB541" s="14"/>
      <c r="AC541" s="14"/>
      <c r="AD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14"/>
      <c r="BH541" s="14"/>
      <c r="BI541" s="14"/>
      <c r="BJ541" s="14"/>
      <c r="BK541" s="14"/>
      <c r="BL541" s="14"/>
      <c r="BM541" s="14"/>
      <c r="BN541" s="14"/>
      <c r="BO541" s="14"/>
      <c r="BP541" s="14"/>
    </row>
    <row r="542" spans="1:68" x14ac:dyDescent="0.35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Y542" s="14"/>
      <c r="Z542" s="14"/>
      <c r="AA542" s="14"/>
      <c r="AB542" s="14"/>
      <c r="AC542" s="14"/>
      <c r="AD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4"/>
      <c r="BH542" s="14"/>
      <c r="BI542" s="14"/>
      <c r="BJ542" s="14"/>
      <c r="BK542" s="14"/>
      <c r="BL542" s="14"/>
      <c r="BM542" s="14"/>
      <c r="BN542" s="14"/>
      <c r="BO542" s="14"/>
      <c r="BP542" s="14"/>
    </row>
    <row r="543" spans="1:68" x14ac:dyDescent="0.35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Y543" s="14"/>
      <c r="Z543" s="14"/>
      <c r="AA543" s="14"/>
      <c r="AB543" s="14"/>
      <c r="AC543" s="14"/>
      <c r="AD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  <c r="BH543" s="14"/>
      <c r="BI543" s="14"/>
      <c r="BJ543" s="14"/>
      <c r="BK543" s="14"/>
      <c r="BL543" s="14"/>
      <c r="BM543" s="14"/>
      <c r="BN543" s="14"/>
      <c r="BO543" s="14"/>
      <c r="BP543" s="14"/>
    </row>
    <row r="544" spans="1:68" x14ac:dyDescent="0.35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Y544" s="14"/>
      <c r="Z544" s="14"/>
      <c r="AA544" s="14"/>
      <c r="AB544" s="14"/>
      <c r="AC544" s="14"/>
      <c r="AD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  <c r="BN544" s="14"/>
      <c r="BO544" s="14"/>
      <c r="BP544" s="14"/>
    </row>
    <row r="545" spans="1:68" x14ac:dyDescent="0.35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Y545" s="14"/>
      <c r="Z545" s="14"/>
      <c r="AA545" s="14"/>
      <c r="AB545" s="14"/>
      <c r="AC545" s="14"/>
      <c r="AD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  <c r="BH545" s="14"/>
      <c r="BI545" s="14"/>
      <c r="BJ545" s="14"/>
      <c r="BK545" s="14"/>
      <c r="BL545" s="14"/>
      <c r="BM545" s="14"/>
      <c r="BN545" s="14"/>
      <c r="BO545" s="14"/>
      <c r="BP545" s="14"/>
    </row>
    <row r="546" spans="1:68" x14ac:dyDescent="0.35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Y546" s="14"/>
      <c r="Z546" s="14"/>
      <c r="AA546" s="14"/>
      <c r="AB546" s="14"/>
      <c r="AC546" s="14"/>
      <c r="AD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14"/>
      <c r="BH546" s="14"/>
      <c r="BI546" s="14"/>
      <c r="BJ546" s="14"/>
      <c r="BK546" s="14"/>
      <c r="BL546" s="14"/>
      <c r="BM546" s="14"/>
      <c r="BN546" s="14"/>
      <c r="BO546" s="14"/>
      <c r="BP546" s="14"/>
    </row>
    <row r="547" spans="1:68" x14ac:dyDescent="0.35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Y547" s="14"/>
      <c r="Z547" s="14"/>
      <c r="AA547" s="14"/>
      <c r="AB547" s="14"/>
      <c r="AC547" s="14"/>
      <c r="AD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14"/>
      <c r="BH547" s="14"/>
      <c r="BI547" s="14"/>
      <c r="BJ547" s="14"/>
      <c r="BK547" s="14"/>
      <c r="BL547" s="14"/>
      <c r="BM547" s="14"/>
      <c r="BN547" s="14"/>
      <c r="BO547" s="14"/>
      <c r="BP547" s="14"/>
    </row>
    <row r="548" spans="1:68" x14ac:dyDescent="0.35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Y548" s="14"/>
      <c r="Z548" s="14"/>
      <c r="AA548" s="14"/>
      <c r="AB548" s="14"/>
      <c r="AC548" s="14"/>
      <c r="AD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4"/>
      <c r="BH548" s="14"/>
      <c r="BI548" s="14"/>
      <c r="BJ548" s="14"/>
      <c r="BK548" s="14"/>
      <c r="BL548" s="14"/>
      <c r="BM548" s="14"/>
      <c r="BN548" s="14"/>
      <c r="BO548" s="14"/>
      <c r="BP548" s="14"/>
    </row>
    <row r="549" spans="1:68" x14ac:dyDescent="0.35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Y549" s="14"/>
      <c r="Z549" s="14"/>
      <c r="AA549" s="14"/>
      <c r="AB549" s="14"/>
      <c r="AC549" s="14"/>
      <c r="AD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14"/>
      <c r="BH549" s="14"/>
      <c r="BI549" s="14"/>
      <c r="BJ549" s="14"/>
      <c r="BK549" s="14"/>
      <c r="BL549" s="14"/>
      <c r="BM549" s="14"/>
      <c r="BN549" s="14"/>
      <c r="BO549" s="14"/>
      <c r="BP549" s="14"/>
    </row>
    <row r="550" spans="1:68" x14ac:dyDescent="0.35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Y550" s="14"/>
      <c r="Z550" s="14"/>
      <c r="AA550" s="14"/>
      <c r="AB550" s="14"/>
      <c r="AC550" s="14"/>
      <c r="AD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14"/>
      <c r="BH550" s="14"/>
      <c r="BI550" s="14"/>
      <c r="BJ550" s="14"/>
      <c r="BK550" s="14"/>
      <c r="BL550" s="14"/>
      <c r="BM550" s="14"/>
      <c r="BN550" s="14"/>
      <c r="BO550" s="14"/>
      <c r="BP550" s="14"/>
    </row>
    <row r="551" spans="1:68" x14ac:dyDescent="0.35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Y551" s="14"/>
      <c r="Z551" s="14"/>
      <c r="AA551" s="14"/>
      <c r="AB551" s="14"/>
      <c r="AC551" s="14"/>
      <c r="AD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4"/>
      <c r="BH551" s="14"/>
      <c r="BI551" s="14"/>
      <c r="BJ551" s="14"/>
      <c r="BK551" s="14"/>
      <c r="BL551" s="14"/>
      <c r="BM551" s="14"/>
      <c r="BN551" s="14"/>
      <c r="BO551" s="14"/>
      <c r="BP551" s="14"/>
    </row>
    <row r="552" spans="1:68" x14ac:dyDescent="0.35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Y552" s="14"/>
      <c r="Z552" s="14"/>
      <c r="AA552" s="14"/>
      <c r="AB552" s="14"/>
      <c r="AC552" s="14"/>
      <c r="AD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4"/>
      <c r="BH552" s="14"/>
      <c r="BI552" s="14"/>
      <c r="BJ552" s="14"/>
      <c r="BK552" s="14"/>
      <c r="BL552" s="14"/>
      <c r="BM552" s="14"/>
      <c r="BN552" s="14"/>
      <c r="BO552" s="14"/>
      <c r="BP552" s="14"/>
    </row>
    <row r="553" spans="1:68" x14ac:dyDescent="0.35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Y553" s="14"/>
      <c r="Z553" s="14"/>
      <c r="AA553" s="14"/>
      <c r="AB553" s="14"/>
      <c r="AC553" s="14"/>
      <c r="AD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14"/>
      <c r="BH553" s="14"/>
      <c r="BI553" s="14"/>
      <c r="BJ553" s="14"/>
      <c r="BK553" s="14"/>
      <c r="BL553" s="14"/>
      <c r="BM553" s="14"/>
      <c r="BN553" s="14"/>
      <c r="BO553" s="14"/>
      <c r="BP553" s="14"/>
    </row>
    <row r="554" spans="1:68" x14ac:dyDescent="0.35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Y554" s="14"/>
      <c r="Z554" s="14"/>
      <c r="AA554" s="14"/>
      <c r="AB554" s="14"/>
      <c r="AC554" s="14"/>
      <c r="AD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14"/>
      <c r="BH554" s="14"/>
      <c r="BI554" s="14"/>
      <c r="BJ554" s="14"/>
      <c r="BK554" s="14"/>
      <c r="BL554" s="14"/>
      <c r="BM554" s="14"/>
      <c r="BN554" s="14"/>
      <c r="BO554" s="14"/>
      <c r="BP554" s="14"/>
    </row>
    <row r="555" spans="1:68" x14ac:dyDescent="0.35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Y555" s="14"/>
      <c r="Z555" s="14"/>
      <c r="AA555" s="14"/>
      <c r="AB555" s="14"/>
      <c r="AC555" s="14"/>
      <c r="AD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14"/>
      <c r="BH555" s="14"/>
      <c r="BI555" s="14"/>
      <c r="BJ555" s="14"/>
      <c r="BK555" s="14"/>
      <c r="BL555" s="14"/>
      <c r="BM555" s="14"/>
      <c r="BN555" s="14"/>
      <c r="BO555" s="14"/>
      <c r="BP555" s="14"/>
    </row>
    <row r="556" spans="1:68" x14ac:dyDescent="0.35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Y556" s="14"/>
      <c r="Z556" s="14"/>
      <c r="AA556" s="14"/>
      <c r="AB556" s="14"/>
      <c r="AC556" s="14"/>
      <c r="AD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  <c r="BH556" s="14"/>
      <c r="BI556" s="14"/>
      <c r="BJ556" s="14"/>
      <c r="BK556" s="14"/>
      <c r="BL556" s="14"/>
      <c r="BM556" s="14"/>
      <c r="BN556" s="14"/>
      <c r="BO556" s="14"/>
      <c r="BP556" s="14"/>
    </row>
    <row r="557" spans="1:68" x14ac:dyDescent="0.35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Y557" s="14"/>
      <c r="Z557" s="14"/>
      <c r="AA557" s="14"/>
      <c r="AB557" s="14"/>
      <c r="AC557" s="14"/>
      <c r="AD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14"/>
      <c r="BH557" s="14"/>
      <c r="BI557" s="14"/>
      <c r="BJ557" s="14"/>
      <c r="BK557" s="14"/>
      <c r="BL557" s="14"/>
      <c r="BM557" s="14"/>
      <c r="BN557" s="14"/>
      <c r="BO557" s="14"/>
      <c r="BP557" s="14"/>
    </row>
    <row r="558" spans="1:68" x14ac:dyDescent="0.35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Y558" s="14"/>
      <c r="Z558" s="14"/>
      <c r="AA558" s="14"/>
      <c r="AB558" s="14"/>
      <c r="AC558" s="14"/>
      <c r="AD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14"/>
      <c r="BH558" s="14"/>
      <c r="BI558" s="14"/>
      <c r="BJ558" s="14"/>
      <c r="BK558" s="14"/>
      <c r="BL558" s="14"/>
      <c r="BM558" s="14"/>
      <c r="BN558" s="14"/>
      <c r="BO558" s="14"/>
      <c r="BP558" s="14"/>
    </row>
    <row r="559" spans="1:68" x14ac:dyDescent="0.35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Y559" s="14"/>
      <c r="Z559" s="14"/>
      <c r="AA559" s="14"/>
      <c r="AB559" s="14"/>
      <c r="AC559" s="14"/>
      <c r="AD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4"/>
      <c r="BH559" s="14"/>
      <c r="BI559" s="14"/>
      <c r="BJ559" s="14"/>
      <c r="BK559" s="14"/>
      <c r="BL559" s="14"/>
      <c r="BM559" s="14"/>
      <c r="BN559" s="14"/>
      <c r="BO559" s="14"/>
      <c r="BP559" s="14"/>
    </row>
    <row r="560" spans="1:68" x14ac:dyDescent="0.35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Y560" s="14"/>
      <c r="Z560" s="14"/>
      <c r="AA560" s="14"/>
      <c r="AB560" s="14"/>
      <c r="AC560" s="14"/>
      <c r="AD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4"/>
      <c r="BH560" s="14"/>
      <c r="BI560" s="14"/>
      <c r="BJ560" s="14"/>
      <c r="BK560" s="14"/>
      <c r="BL560" s="14"/>
      <c r="BM560" s="14"/>
      <c r="BN560" s="14"/>
      <c r="BO560" s="14"/>
      <c r="BP560" s="14"/>
    </row>
    <row r="561" spans="1:68" x14ac:dyDescent="0.35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Y561" s="14"/>
      <c r="Z561" s="14"/>
      <c r="AA561" s="14"/>
      <c r="AB561" s="14"/>
      <c r="AC561" s="14"/>
      <c r="AD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14"/>
      <c r="BH561" s="14"/>
      <c r="BI561" s="14"/>
      <c r="BJ561" s="14"/>
      <c r="BK561" s="14"/>
      <c r="BL561" s="14"/>
      <c r="BM561" s="14"/>
      <c r="BN561" s="14"/>
      <c r="BO561" s="14"/>
      <c r="BP561" s="14"/>
    </row>
    <row r="562" spans="1:68" x14ac:dyDescent="0.35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Y562" s="14"/>
      <c r="Z562" s="14"/>
      <c r="AA562" s="14"/>
      <c r="AB562" s="14"/>
      <c r="AC562" s="14"/>
      <c r="AD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14"/>
      <c r="BH562" s="14"/>
      <c r="BI562" s="14"/>
      <c r="BJ562" s="14"/>
      <c r="BK562" s="14"/>
      <c r="BL562" s="14"/>
      <c r="BM562" s="14"/>
      <c r="BN562" s="14"/>
      <c r="BO562" s="14"/>
      <c r="BP562" s="14"/>
    </row>
    <row r="563" spans="1:68" x14ac:dyDescent="0.35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Y563" s="14"/>
      <c r="Z563" s="14"/>
      <c r="AA563" s="14"/>
      <c r="AB563" s="14"/>
      <c r="AC563" s="14"/>
      <c r="AD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4"/>
      <c r="BH563" s="14"/>
      <c r="BI563" s="14"/>
      <c r="BJ563" s="14"/>
      <c r="BK563" s="14"/>
      <c r="BL563" s="14"/>
      <c r="BM563" s="14"/>
      <c r="BN563" s="14"/>
      <c r="BO563" s="14"/>
      <c r="BP563" s="14"/>
    </row>
    <row r="564" spans="1:68" x14ac:dyDescent="0.35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Y564" s="14"/>
      <c r="Z564" s="14"/>
      <c r="AA564" s="14"/>
      <c r="AB564" s="14"/>
      <c r="AC564" s="14"/>
      <c r="AD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4"/>
      <c r="BH564" s="14"/>
      <c r="BI564" s="14"/>
      <c r="BJ564" s="14"/>
      <c r="BK564" s="14"/>
      <c r="BL564" s="14"/>
      <c r="BM564" s="14"/>
      <c r="BN564" s="14"/>
      <c r="BO564" s="14"/>
      <c r="BP564" s="14"/>
    </row>
    <row r="565" spans="1:68" x14ac:dyDescent="0.35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Y565" s="14"/>
      <c r="Z565" s="14"/>
      <c r="AA565" s="14"/>
      <c r="AB565" s="14"/>
      <c r="AC565" s="14"/>
      <c r="AD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14"/>
      <c r="BH565" s="14"/>
      <c r="BI565" s="14"/>
      <c r="BJ565" s="14"/>
      <c r="BK565" s="14"/>
      <c r="BL565" s="14"/>
      <c r="BM565" s="14"/>
      <c r="BN565" s="14"/>
      <c r="BO565" s="14"/>
      <c r="BP565" s="14"/>
    </row>
    <row r="566" spans="1:68" x14ac:dyDescent="0.35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Y566" s="14"/>
      <c r="Z566" s="14"/>
      <c r="AA566" s="14"/>
      <c r="AB566" s="14"/>
      <c r="AC566" s="14"/>
      <c r="AD566" s="14"/>
      <c r="AR566" s="14"/>
      <c r="AS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14"/>
      <c r="BH566" s="14"/>
      <c r="BI566" s="14"/>
      <c r="BJ566" s="14"/>
      <c r="BK566" s="14"/>
      <c r="BL566" s="14"/>
      <c r="BM566" s="14"/>
      <c r="BN566" s="14"/>
      <c r="BO566" s="14"/>
      <c r="BP566" s="14"/>
    </row>
    <row r="567" spans="1:68" x14ac:dyDescent="0.35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Y567" s="14"/>
      <c r="Z567" s="14"/>
      <c r="AA567" s="14"/>
      <c r="AB567" s="14"/>
      <c r="AC567" s="14"/>
      <c r="AD567" s="14"/>
      <c r="AR567" s="14"/>
      <c r="AS567" s="14"/>
      <c r="AT567" s="14"/>
      <c r="AU567" s="14"/>
      <c r="AV567" s="14"/>
      <c r="AW567" s="14"/>
      <c r="AX567" s="14"/>
      <c r="AY567" s="14"/>
      <c r="AZ567" s="14"/>
      <c r="BA567" s="14"/>
      <c r="BB567" s="14"/>
      <c r="BC567" s="14"/>
      <c r="BD567" s="14"/>
      <c r="BE567" s="14"/>
      <c r="BF567" s="14"/>
      <c r="BG567" s="14"/>
      <c r="BH567" s="14"/>
      <c r="BI567" s="14"/>
      <c r="BJ567" s="14"/>
      <c r="BK567" s="14"/>
      <c r="BL567" s="14"/>
      <c r="BM567" s="14"/>
      <c r="BN567" s="14"/>
      <c r="BO567" s="14"/>
      <c r="BP567" s="14"/>
    </row>
    <row r="568" spans="1:68" x14ac:dyDescent="0.35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Y568" s="14"/>
      <c r="Z568" s="14"/>
      <c r="AA568" s="14"/>
      <c r="AB568" s="14"/>
      <c r="AC568" s="14"/>
      <c r="AD568" s="14"/>
      <c r="AR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14"/>
      <c r="BH568" s="14"/>
      <c r="BI568" s="14"/>
      <c r="BJ568" s="14"/>
      <c r="BK568" s="14"/>
      <c r="BL568" s="14"/>
      <c r="BM568" s="14"/>
      <c r="BN568" s="14"/>
      <c r="BO568" s="14"/>
      <c r="BP568" s="14"/>
    </row>
    <row r="569" spans="1:68" x14ac:dyDescent="0.35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Y569" s="14"/>
      <c r="Z569" s="14"/>
      <c r="AA569" s="14"/>
      <c r="AB569" s="14"/>
      <c r="AC569" s="14"/>
      <c r="AD569" s="14"/>
      <c r="AR569" s="14"/>
      <c r="AS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14"/>
      <c r="BH569" s="14"/>
      <c r="BI569" s="14"/>
      <c r="BJ569" s="14"/>
      <c r="BK569" s="14"/>
      <c r="BL569" s="14"/>
      <c r="BM569" s="14"/>
      <c r="BN569" s="14"/>
      <c r="BO569" s="14"/>
      <c r="BP569" s="14"/>
    </row>
    <row r="570" spans="1:68" x14ac:dyDescent="0.35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Y570" s="14"/>
      <c r="Z570" s="14"/>
      <c r="AA570" s="14"/>
      <c r="AB570" s="14"/>
      <c r="AC570" s="14"/>
      <c r="AD570" s="14"/>
      <c r="AR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14"/>
      <c r="BH570" s="14"/>
      <c r="BI570" s="14"/>
      <c r="BJ570" s="14"/>
      <c r="BK570" s="14"/>
      <c r="BL570" s="14"/>
      <c r="BM570" s="14"/>
      <c r="BN570" s="14"/>
      <c r="BO570" s="14"/>
      <c r="BP570" s="14"/>
    </row>
    <row r="571" spans="1:68" x14ac:dyDescent="0.35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Y571" s="14"/>
      <c r="Z571" s="14"/>
      <c r="AA571" s="14"/>
      <c r="AB571" s="14"/>
      <c r="AC571" s="14"/>
      <c r="AD571" s="14"/>
      <c r="AR571" s="14"/>
      <c r="AS571" s="14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  <c r="BE571" s="14"/>
      <c r="BF571" s="14"/>
      <c r="BG571" s="14"/>
      <c r="BH571" s="14"/>
      <c r="BI571" s="14"/>
      <c r="BJ571" s="14"/>
      <c r="BK571" s="14"/>
      <c r="BL571" s="14"/>
      <c r="BM571" s="14"/>
      <c r="BN571" s="14"/>
      <c r="BO571" s="14"/>
      <c r="BP571" s="14"/>
    </row>
    <row r="572" spans="1:68" x14ac:dyDescent="0.35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Y572" s="14"/>
      <c r="Z572" s="14"/>
      <c r="AA572" s="14"/>
      <c r="AB572" s="14"/>
      <c r="AC572" s="14"/>
      <c r="AD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14"/>
      <c r="BH572" s="14"/>
      <c r="BI572" s="14"/>
      <c r="BJ572" s="14"/>
      <c r="BK572" s="14"/>
      <c r="BL572" s="14"/>
      <c r="BM572" s="14"/>
      <c r="BN572" s="14"/>
      <c r="BO572" s="14"/>
      <c r="BP572" s="14"/>
    </row>
    <row r="573" spans="1:68" x14ac:dyDescent="0.35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Y573" s="14"/>
      <c r="Z573" s="14"/>
      <c r="AA573" s="14"/>
      <c r="AB573" s="14"/>
      <c r="AC573" s="14"/>
      <c r="AD573" s="14"/>
      <c r="AR573" s="14"/>
      <c r="AS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14"/>
      <c r="BH573" s="14"/>
      <c r="BI573" s="14"/>
      <c r="BJ573" s="14"/>
      <c r="BK573" s="14"/>
      <c r="BL573" s="14"/>
      <c r="BM573" s="14"/>
      <c r="BN573" s="14"/>
      <c r="BO573" s="14"/>
      <c r="BP573" s="14"/>
    </row>
    <row r="574" spans="1:68" x14ac:dyDescent="0.35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Y574" s="14"/>
      <c r="Z574" s="14"/>
      <c r="AA574" s="14"/>
      <c r="AB574" s="14"/>
      <c r="AC574" s="14"/>
      <c r="AD574" s="14"/>
      <c r="AR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14"/>
      <c r="BH574" s="14"/>
      <c r="BI574" s="14"/>
      <c r="BJ574" s="14"/>
      <c r="BK574" s="14"/>
      <c r="BL574" s="14"/>
      <c r="BM574" s="14"/>
      <c r="BN574" s="14"/>
      <c r="BO574" s="14"/>
      <c r="BP574" s="14"/>
    </row>
    <row r="575" spans="1:68" x14ac:dyDescent="0.35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Y575" s="14"/>
      <c r="Z575" s="14"/>
      <c r="AA575" s="14"/>
      <c r="AB575" s="14"/>
      <c r="AC575" s="14"/>
      <c r="AD575" s="14"/>
      <c r="AR575" s="14"/>
      <c r="AS575" s="14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  <c r="BE575" s="14"/>
      <c r="BF575" s="14"/>
      <c r="BG575" s="14"/>
      <c r="BH575" s="14"/>
      <c r="BI575" s="14"/>
      <c r="BJ575" s="14"/>
      <c r="BK575" s="14"/>
      <c r="BL575" s="14"/>
      <c r="BM575" s="14"/>
      <c r="BN575" s="14"/>
      <c r="BO575" s="14"/>
      <c r="BP575" s="14"/>
    </row>
    <row r="576" spans="1:68" x14ac:dyDescent="0.35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Y576" s="14"/>
      <c r="Z576" s="14"/>
      <c r="AA576" s="14"/>
      <c r="AB576" s="14"/>
      <c r="AC576" s="14"/>
      <c r="AD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14"/>
      <c r="BH576" s="14"/>
      <c r="BI576" s="14"/>
      <c r="BJ576" s="14"/>
      <c r="BK576" s="14"/>
      <c r="BL576" s="14"/>
      <c r="BM576" s="14"/>
      <c r="BN576" s="14"/>
      <c r="BO576" s="14"/>
      <c r="BP576" s="14"/>
    </row>
    <row r="577" spans="1:68" x14ac:dyDescent="0.35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Y577" s="14"/>
      <c r="Z577" s="14"/>
      <c r="AA577" s="14"/>
      <c r="AB577" s="14"/>
      <c r="AC577" s="14"/>
      <c r="AD577" s="14"/>
      <c r="AR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14"/>
      <c r="BH577" s="14"/>
      <c r="BI577" s="14"/>
      <c r="BJ577" s="14"/>
      <c r="BK577" s="14"/>
      <c r="BL577" s="14"/>
      <c r="BM577" s="14"/>
      <c r="BN577" s="14"/>
      <c r="BO577" s="14"/>
      <c r="BP577" s="14"/>
    </row>
    <row r="578" spans="1:68" x14ac:dyDescent="0.35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Y578" s="14"/>
      <c r="Z578" s="14"/>
      <c r="AA578" s="14"/>
      <c r="AB578" s="14"/>
      <c r="AC578" s="14"/>
      <c r="AD578" s="14"/>
      <c r="AR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14"/>
      <c r="BH578" s="14"/>
      <c r="BI578" s="14"/>
      <c r="BJ578" s="14"/>
      <c r="BK578" s="14"/>
      <c r="BL578" s="14"/>
      <c r="BM578" s="14"/>
      <c r="BN578" s="14"/>
      <c r="BO578" s="14"/>
      <c r="BP578" s="14"/>
    </row>
    <row r="579" spans="1:68" x14ac:dyDescent="0.35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Y579" s="14"/>
      <c r="Z579" s="14"/>
      <c r="AA579" s="14"/>
      <c r="AB579" s="14"/>
      <c r="AC579" s="14"/>
      <c r="AD579" s="14"/>
      <c r="AR579" s="14"/>
      <c r="AS579" s="14"/>
      <c r="AT579" s="14"/>
      <c r="AU579" s="14"/>
      <c r="AV579" s="14"/>
      <c r="AW579" s="14"/>
      <c r="AX579" s="14"/>
      <c r="AY579" s="14"/>
      <c r="AZ579" s="14"/>
      <c r="BA579" s="14"/>
      <c r="BB579" s="14"/>
      <c r="BC579" s="14"/>
      <c r="BD579" s="14"/>
      <c r="BE579" s="14"/>
      <c r="BF579" s="14"/>
      <c r="BG579" s="14"/>
      <c r="BH579" s="14"/>
      <c r="BI579" s="14"/>
      <c r="BJ579" s="14"/>
      <c r="BK579" s="14"/>
      <c r="BL579" s="14"/>
      <c r="BM579" s="14"/>
      <c r="BN579" s="14"/>
      <c r="BO579" s="14"/>
      <c r="BP579" s="14"/>
    </row>
    <row r="580" spans="1:68" x14ac:dyDescent="0.35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Y580" s="14"/>
      <c r="Z580" s="14"/>
      <c r="AA580" s="14"/>
      <c r="AB580" s="14"/>
      <c r="AC580" s="14"/>
      <c r="AD580" s="14"/>
      <c r="AR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14"/>
      <c r="BH580" s="14"/>
      <c r="BI580" s="14"/>
      <c r="BJ580" s="14"/>
      <c r="BK580" s="14"/>
      <c r="BL580" s="14"/>
      <c r="BM580" s="14"/>
      <c r="BN580" s="14"/>
      <c r="BO580" s="14"/>
      <c r="BP580" s="14"/>
    </row>
    <row r="581" spans="1:68" x14ac:dyDescent="0.35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Y581" s="14"/>
      <c r="Z581" s="14"/>
      <c r="AA581" s="14"/>
      <c r="AB581" s="14"/>
      <c r="AC581" s="14"/>
      <c r="AD581" s="14"/>
      <c r="AR581" s="14"/>
      <c r="AS581" s="14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  <c r="BE581" s="14"/>
      <c r="BF581" s="14"/>
      <c r="BG581" s="14"/>
      <c r="BH581" s="14"/>
      <c r="BI581" s="14"/>
      <c r="BJ581" s="14"/>
      <c r="BK581" s="14"/>
      <c r="BL581" s="14"/>
      <c r="BM581" s="14"/>
      <c r="BN581" s="14"/>
      <c r="BO581" s="14"/>
      <c r="BP581" s="14"/>
    </row>
    <row r="582" spans="1:68" x14ac:dyDescent="0.35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Y582" s="14"/>
      <c r="Z582" s="14"/>
      <c r="AA582" s="14"/>
      <c r="AB582" s="14"/>
      <c r="AC582" s="14"/>
      <c r="AD582" s="14"/>
      <c r="AR582" s="14"/>
      <c r="AS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  <c r="BG582" s="14"/>
      <c r="BH582" s="14"/>
      <c r="BI582" s="14"/>
      <c r="BJ582" s="14"/>
      <c r="BK582" s="14"/>
      <c r="BL582" s="14"/>
      <c r="BM582" s="14"/>
      <c r="BN582" s="14"/>
      <c r="BO582" s="14"/>
      <c r="BP582" s="14"/>
    </row>
    <row r="583" spans="1:68" x14ac:dyDescent="0.35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Y583" s="14"/>
      <c r="Z583" s="14"/>
      <c r="AA583" s="14"/>
      <c r="AB583" s="14"/>
      <c r="AC583" s="14"/>
      <c r="AD583" s="14"/>
      <c r="AR583" s="14"/>
      <c r="AS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  <c r="BG583" s="14"/>
      <c r="BH583" s="14"/>
      <c r="BI583" s="14"/>
      <c r="BJ583" s="14"/>
      <c r="BK583" s="14"/>
      <c r="BL583" s="14"/>
      <c r="BM583" s="14"/>
      <c r="BN583" s="14"/>
      <c r="BO583" s="14"/>
      <c r="BP583" s="14"/>
    </row>
    <row r="584" spans="1:68" x14ac:dyDescent="0.35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Y584" s="14"/>
      <c r="Z584" s="14"/>
      <c r="AA584" s="14"/>
      <c r="AB584" s="14"/>
      <c r="AC584" s="14"/>
      <c r="AD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14"/>
      <c r="BH584" s="14"/>
      <c r="BI584" s="14"/>
      <c r="BJ584" s="14"/>
      <c r="BK584" s="14"/>
      <c r="BL584" s="14"/>
      <c r="BM584" s="14"/>
      <c r="BN584" s="14"/>
      <c r="BO584" s="14"/>
      <c r="BP584" s="14"/>
    </row>
    <row r="585" spans="1:68" x14ac:dyDescent="0.35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Y585" s="14"/>
      <c r="Z585" s="14"/>
      <c r="AA585" s="14"/>
      <c r="AB585" s="14"/>
      <c r="AC585" s="14"/>
      <c r="AD585" s="14"/>
      <c r="AR585" s="14"/>
      <c r="AS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14"/>
      <c r="BH585" s="14"/>
      <c r="BI585" s="14"/>
      <c r="BJ585" s="14"/>
      <c r="BK585" s="14"/>
      <c r="BL585" s="14"/>
      <c r="BM585" s="14"/>
      <c r="BN585" s="14"/>
      <c r="BO585" s="14"/>
      <c r="BP585" s="14"/>
    </row>
    <row r="586" spans="1:68" x14ac:dyDescent="0.35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Y586" s="14"/>
      <c r="Z586" s="14"/>
      <c r="AA586" s="14"/>
      <c r="AB586" s="14"/>
      <c r="AC586" s="14"/>
      <c r="AD586" s="14"/>
      <c r="AR586" s="14"/>
      <c r="AS586" s="14"/>
      <c r="AT586" s="14"/>
      <c r="AU586" s="14"/>
      <c r="AV586" s="14"/>
      <c r="AW586" s="14"/>
      <c r="AX586" s="14"/>
      <c r="AY586" s="14"/>
      <c r="AZ586" s="14"/>
      <c r="BA586" s="14"/>
      <c r="BB586" s="14"/>
      <c r="BC586" s="14"/>
      <c r="BD586" s="14"/>
      <c r="BE586" s="14"/>
      <c r="BF586" s="14"/>
      <c r="BG586" s="14"/>
      <c r="BH586" s="14"/>
      <c r="BI586" s="14"/>
      <c r="BJ586" s="14"/>
      <c r="BK586" s="14"/>
      <c r="BL586" s="14"/>
      <c r="BM586" s="14"/>
      <c r="BN586" s="14"/>
      <c r="BO586" s="14"/>
      <c r="BP586" s="14"/>
    </row>
    <row r="587" spans="1:68" x14ac:dyDescent="0.35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Y587" s="14"/>
      <c r="Z587" s="14"/>
      <c r="AA587" s="14"/>
      <c r="AB587" s="14"/>
      <c r="AC587" s="14"/>
      <c r="AD587" s="14"/>
      <c r="AR587" s="14"/>
      <c r="AS587" s="14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  <c r="BE587" s="14"/>
      <c r="BF587" s="14"/>
      <c r="BG587" s="14"/>
      <c r="BH587" s="14"/>
      <c r="BI587" s="14"/>
      <c r="BJ587" s="14"/>
      <c r="BK587" s="14"/>
      <c r="BL587" s="14"/>
      <c r="BM587" s="14"/>
      <c r="BN587" s="14"/>
      <c r="BO587" s="14"/>
      <c r="BP587" s="14"/>
    </row>
    <row r="588" spans="1:68" x14ac:dyDescent="0.35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Y588" s="14"/>
      <c r="Z588" s="14"/>
      <c r="AA588" s="14"/>
      <c r="AB588" s="14"/>
      <c r="AC588" s="14"/>
      <c r="AD588" s="14"/>
      <c r="AR588" s="14"/>
      <c r="AS588" s="14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  <c r="BE588" s="14"/>
      <c r="BF588" s="14"/>
      <c r="BG588" s="14"/>
      <c r="BH588" s="14"/>
      <c r="BI588" s="14"/>
      <c r="BJ588" s="14"/>
      <c r="BK588" s="14"/>
      <c r="BL588" s="14"/>
      <c r="BM588" s="14"/>
      <c r="BN588" s="14"/>
      <c r="BO588" s="14"/>
      <c r="BP588" s="14"/>
    </row>
    <row r="589" spans="1:68" x14ac:dyDescent="0.35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Y589" s="14"/>
      <c r="Z589" s="14"/>
      <c r="AA589" s="14"/>
      <c r="AB589" s="14"/>
      <c r="AC589" s="14"/>
      <c r="AD589" s="14"/>
      <c r="AR589" s="14"/>
      <c r="AS589" s="14"/>
      <c r="AT589" s="14"/>
      <c r="AU589" s="14"/>
      <c r="AV589" s="14"/>
      <c r="AW589" s="14"/>
      <c r="AX589" s="14"/>
      <c r="AY589" s="14"/>
      <c r="AZ589" s="14"/>
      <c r="BA589" s="14"/>
      <c r="BB589" s="14"/>
      <c r="BC589" s="14"/>
      <c r="BD589" s="14"/>
      <c r="BE589" s="14"/>
      <c r="BF589" s="14"/>
      <c r="BG589" s="14"/>
      <c r="BH589" s="14"/>
      <c r="BI589" s="14"/>
      <c r="BJ589" s="14"/>
      <c r="BK589" s="14"/>
      <c r="BL589" s="14"/>
      <c r="BM589" s="14"/>
      <c r="BN589" s="14"/>
      <c r="BO589" s="14"/>
      <c r="BP589" s="14"/>
    </row>
    <row r="590" spans="1:68" x14ac:dyDescent="0.35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Y590" s="14"/>
      <c r="Z590" s="14"/>
      <c r="AA590" s="14"/>
      <c r="AB590" s="14"/>
      <c r="AC590" s="14"/>
      <c r="AD590" s="14"/>
      <c r="AR590" s="14"/>
      <c r="AS590" s="14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  <c r="BE590" s="14"/>
      <c r="BF590" s="14"/>
      <c r="BG590" s="14"/>
      <c r="BH590" s="14"/>
      <c r="BI590" s="14"/>
      <c r="BJ590" s="14"/>
      <c r="BK590" s="14"/>
      <c r="BL590" s="14"/>
      <c r="BM590" s="14"/>
      <c r="BN590" s="14"/>
      <c r="BO590" s="14"/>
      <c r="BP590" s="14"/>
    </row>
    <row r="591" spans="1:68" x14ac:dyDescent="0.35">
      <c r="A591" s="14"/>
      <c r="B591" s="14"/>
      <c r="C591" s="14"/>
      <c r="AR591" s="14"/>
      <c r="AS591" s="14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  <c r="BE591" s="14"/>
      <c r="BF591" s="14"/>
      <c r="BG591" s="14"/>
      <c r="BH591" s="14"/>
      <c r="BI591" s="14"/>
      <c r="BJ591" s="14"/>
      <c r="BK591" s="14"/>
      <c r="BL591" s="14"/>
      <c r="BM591" s="14"/>
      <c r="BN591" s="14"/>
      <c r="BO591" s="14"/>
      <c r="BP591" s="14"/>
    </row>
    <row r="592" spans="1:68" x14ac:dyDescent="0.35">
      <c r="A592" s="14"/>
      <c r="B592" s="14"/>
      <c r="C592" s="14"/>
      <c r="AR592" s="14"/>
      <c r="AS592" s="14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  <c r="BE592" s="14"/>
      <c r="BF592" s="14"/>
      <c r="BG592" s="14"/>
      <c r="BH592" s="14"/>
      <c r="BI592" s="14"/>
      <c r="BJ592" s="14"/>
      <c r="BK592" s="14"/>
      <c r="BL592" s="14"/>
      <c r="BM592" s="14"/>
      <c r="BN592" s="14"/>
      <c r="BO592" s="14"/>
      <c r="BP592" s="14"/>
    </row>
    <row r="593" spans="1:68" x14ac:dyDescent="0.35">
      <c r="A593" s="14"/>
      <c r="B593" s="14"/>
      <c r="C593" s="14"/>
      <c r="AR593" s="14"/>
      <c r="AS593" s="14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  <c r="BE593" s="14"/>
      <c r="BF593" s="14"/>
      <c r="BG593" s="14"/>
      <c r="BH593" s="14"/>
      <c r="BI593" s="14"/>
      <c r="BJ593" s="14"/>
      <c r="BK593" s="14"/>
      <c r="BL593" s="14"/>
      <c r="BM593" s="14"/>
      <c r="BN593" s="14"/>
      <c r="BO593" s="14"/>
      <c r="BP593" s="14"/>
    </row>
    <row r="594" spans="1:68" x14ac:dyDescent="0.35">
      <c r="A594" s="14"/>
      <c r="B594" s="14"/>
      <c r="C594" s="14"/>
      <c r="AR594" s="14"/>
      <c r="AS594" s="14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  <c r="BE594" s="14"/>
      <c r="BF594" s="14"/>
      <c r="BG594" s="14"/>
      <c r="BH594" s="14"/>
      <c r="BI594" s="14"/>
      <c r="BJ594" s="14"/>
      <c r="BK594" s="14"/>
      <c r="BL594" s="14"/>
      <c r="BM594" s="14"/>
      <c r="BN594" s="14"/>
      <c r="BO594" s="14"/>
      <c r="BP594" s="14"/>
    </row>
    <row r="595" spans="1:68" x14ac:dyDescent="0.35">
      <c r="A595" s="14"/>
      <c r="B595" s="14"/>
      <c r="C595" s="14"/>
      <c r="AR595" s="14"/>
      <c r="AS595" s="14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  <c r="BE595" s="14"/>
      <c r="BF595" s="14"/>
      <c r="BG595" s="14"/>
      <c r="BH595" s="14"/>
      <c r="BI595" s="14"/>
      <c r="BJ595" s="14"/>
      <c r="BK595" s="14"/>
      <c r="BL595" s="14"/>
      <c r="BM595" s="14"/>
      <c r="BN595" s="14"/>
      <c r="BO595" s="14"/>
      <c r="BP595" s="14"/>
    </row>
    <row r="596" spans="1:68" x14ac:dyDescent="0.35">
      <c r="A596" s="14"/>
      <c r="B596" s="14"/>
      <c r="C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/>
      <c r="BG596" s="14"/>
      <c r="BH596" s="14"/>
      <c r="BI596" s="14"/>
      <c r="BJ596" s="14"/>
      <c r="BK596" s="14"/>
      <c r="BL596" s="14"/>
      <c r="BM596" s="14"/>
      <c r="BN596" s="14"/>
      <c r="BO596" s="14"/>
      <c r="BP596" s="14"/>
    </row>
    <row r="597" spans="1:68" x14ac:dyDescent="0.35">
      <c r="A597" s="14"/>
      <c r="B597" s="14"/>
      <c r="C597" s="14"/>
      <c r="AR597" s="14"/>
      <c r="AS597" s="14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  <c r="BE597" s="14"/>
      <c r="BF597" s="14"/>
      <c r="BG597" s="14"/>
      <c r="BH597" s="14"/>
      <c r="BI597" s="14"/>
      <c r="BJ597" s="14"/>
      <c r="BK597" s="14"/>
      <c r="BL597" s="14"/>
      <c r="BM597" s="14"/>
      <c r="BN597" s="14"/>
      <c r="BO597" s="14"/>
      <c r="BP597" s="14"/>
    </row>
    <row r="598" spans="1:68" x14ac:dyDescent="0.35">
      <c r="A598" s="14"/>
      <c r="B598" s="14"/>
      <c r="C598" s="14"/>
      <c r="AR598" s="14"/>
      <c r="AS598" s="14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  <c r="BE598" s="14"/>
      <c r="BF598" s="14"/>
      <c r="BG598" s="14"/>
      <c r="BH598" s="14"/>
      <c r="BI598" s="14"/>
      <c r="BJ598" s="14"/>
      <c r="BK598" s="14"/>
      <c r="BL598" s="14"/>
      <c r="BM598" s="14"/>
      <c r="BN598" s="14"/>
      <c r="BO598" s="14"/>
      <c r="BP598" s="14"/>
    </row>
    <row r="599" spans="1:68" x14ac:dyDescent="0.35">
      <c r="A599" s="14"/>
      <c r="B599" s="14"/>
      <c r="C599" s="14"/>
      <c r="AR599" s="14"/>
      <c r="AS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  <c r="BE599" s="14"/>
      <c r="BF599" s="14"/>
      <c r="BG599" s="14"/>
      <c r="BH599" s="14"/>
      <c r="BI599" s="14"/>
      <c r="BJ599" s="14"/>
      <c r="BK599" s="14"/>
      <c r="BL599" s="14"/>
      <c r="BM599" s="14"/>
      <c r="BN599" s="14"/>
      <c r="BO599" s="14"/>
      <c r="BP599" s="14"/>
    </row>
    <row r="600" spans="1:68" x14ac:dyDescent="0.35">
      <c r="A600" s="14"/>
      <c r="B600" s="14"/>
      <c r="C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  <c r="BE600" s="14"/>
      <c r="BF600" s="14"/>
      <c r="BG600" s="14"/>
      <c r="BH600" s="14"/>
      <c r="BI600" s="14"/>
      <c r="BJ600" s="14"/>
      <c r="BK600" s="14"/>
      <c r="BL600" s="14"/>
      <c r="BM600" s="14"/>
      <c r="BN600" s="14"/>
      <c r="BO600" s="14"/>
      <c r="BP600" s="14"/>
    </row>
    <row r="601" spans="1:68" x14ac:dyDescent="0.35">
      <c r="A601" s="14"/>
      <c r="B601" s="14"/>
      <c r="C601" s="14"/>
      <c r="AR601" s="14"/>
      <c r="AS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  <c r="BD601" s="14"/>
      <c r="BE601" s="14"/>
      <c r="BF601" s="14"/>
      <c r="BG601" s="14"/>
      <c r="BH601" s="14"/>
      <c r="BI601" s="14"/>
      <c r="BJ601" s="14"/>
      <c r="BK601" s="14"/>
      <c r="BL601" s="14"/>
      <c r="BM601" s="14"/>
      <c r="BN601" s="14"/>
      <c r="BO601" s="14"/>
      <c r="BP601" s="14"/>
    </row>
    <row r="602" spans="1:68" x14ac:dyDescent="0.35">
      <c r="A602" s="14"/>
      <c r="B602" s="14"/>
      <c r="C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  <c r="BE602" s="14"/>
      <c r="BF602" s="14"/>
      <c r="BG602" s="14"/>
      <c r="BH602" s="14"/>
      <c r="BI602" s="14"/>
      <c r="BJ602" s="14"/>
      <c r="BK602" s="14"/>
      <c r="BL602" s="14"/>
      <c r="BM602" s="14"/>
      <c r="BN602" s="14"/>
      <c r="BO602" s="14"/>
      <c r="BP602" s="14"/>
    </row>
    <row r="603" spans="1:68" x14ac:dyDescent="0.35">
      <c r="A603" s="14"/>
      <c r="B603" s="14"/>
      <c r="C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14"/>
      <c r="BH603" s="14"/>
      <c r="BI603" s="14"/>
      <c r="BJ603" s="14"/>
      <c r="BK603" s="14"/>
      <c r="BL603" s="14"/>
      <c r="BM603" s="14"/>
      <c r="BN603" s="14"/>
      <c r="BO603" s="14"/>
      <c r="BP603" s="14"/>
    </row>
    <row r="604" spans="1:68" x14ac:dyDescent="0.35">
      <c r="A604" s="14"/>
      <c r="B604" s="14"/>
      <c r="C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  <c r="BE604" s="14"/>
      <c r="BF604" s="14"/>
      <c r="BG604" s="14"/>
      <c r="BH604" s="14"/>
      <c r="BI604" s="14"/>
      <c r="BJ604" s="14"/>
      <c r="BK604" s="14"/>
      <c r="BL604" s="14"/>
      <c r="BM604" s="14"/>
      <c r="BN604" s="14"/>
      <c r="BO604" s="14"/>
      <c r="BP604" s="14"/>
    </row>
    <row r="605" spans="1:68" x14ac:dyDescent="0.35">
      <c r="A605" s="14"/>
      <c r="B605" s="14"/>
      <c r="C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  <c r="BE605" s="14"/>
      <c r="BF605" s="14"/>
      <c r="BG605" s="14"/>
      <c r="BH605" s="14"/>
      <c r="BI605" s="14"/>
      <c r="BJ605" s="14"/>
      <c r="BK605" s="14"/>
      <c r="BL605" s="14"/>
      <c r="BM605" s="14"/>
      <c r="BN605" s="14"/>
      <c r="BO605" s="14"/>
      <c r="BP605" s="14"/>
    </row>
    <row r="606" spans="1:68" x14ac:dyDescent="0.35">
      <c r="A606" s="14"/>
      <c r="B606" s="14"/>
      <c r="C606" s="14"/>
      <c r="AR606" s="14"/>
      <c r="AS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  <c r="BD606" s="14"/>
      <c r="BE606" s="14"/>
      <c r="BF606" s="14"/>
      <c r="BG606" s="14"/>
      <c r="BH606" s="14"/>
      <c r="BI606" s="14"/>
      <c r="BJ606" s="14"/>
      <c r="BK606" s="14"/>
      <c r="BL606" s="14"/>
      <c r="BM606" s="14"/>
      <c r="BN606" s="14"/>
      <c r="BO606" s="14"/>
      <c r="BP606" s="14"/>
    </row>
    <row r="607" spans="1:68" x14ac:dyDescent="0.35">
      <c r="A607" s="14"/>
      <c r="B607" s="14"/>
      <c r="C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  <c r="BE607" s="14"/>
      <c r="BF607" s="14"/>
      <c r="BG607" s="14"/>
      <c r="BH607" s="14"/>
      <c r="BI607" s="14"/>
      <c r="BJ607" s="14"/>
      <c r="BK607" s="14"/>
      <c r="BL607" s="14"/>
      <c r="BM607" s="14"/>
      <c r="BN607" s="14"/>
      <c r="BO607" s="14"/>
      <c r="BP607" s="14"/>
    </row>
    <row r="608" spans="1:68" x14ac:dyDescent="0.35">
      <c r="A608" s="14"/>
      <c r="B608" s="14"/>
      <c r="C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  <c r="BE608" s="14"/>
      <c r="BF608" s="14"/>
      <c r="BG608" s="14"/>
      <c r="BH608" s="14"/>
      <c r="BI608" s="14"/>
      <c r="BJ608" s="14"/>
      <c r="BK608" s="14"/>
      <c r="BL608" s="14"/>
      <c r="BM608" s="14"/>
      <c r="BN608" s="14"/>
      <c r="BO608" s="14"/>
      <c r="BP608" s="14"/>
    </row>
    <row r="609" spans="1:68" x14ac:dyDescent="0.35">
      <c r="A609" s="14"/>
      <c r="B609" s="14"/>
      <c r="C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  <c r="BE609" s="14"/>
      <c r="BF609" s="14"/>
      <c r="BG609" s="14"/>
      <c r="BH609" s="14"/>
      <c r="BI609" s="14"/>
      <c r="BJ609" s="14"/>
      <c r="BK609" s="14"/>
      <c r="BL609" s="14"/>
      <c r="BM609" s="14"/>
      <c r="BN609" s="14"/>
      <c r="BO609" s="14"/>
      <c r="BP609" s="14"/>
    </row>
    <row r="610" spans="1:68" x14ac:dyDescent="0.35">
      <c r="A610" s="14"/>
      <c r="B610" s="14"/>
      <c r="C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  <c r="BE610" s="14"/>
      <c r="BF610" s="14"/>
      <c r="BG610" s="14"/>
      <c r="BH610" s="14"/>
      <c r="BI610" s="14"/>
      <c r="BJ610" s="14"/>
      <c r="BK610" s="14"/>
      <c r="BL610" s="14"/>
      <c r="BM610" s="14"/>
      <c r="BN610" s="14"/>
      <c r="BO610" s="14"/>
      <c r="BP610" s="14"/>
    </row>
    <row r="611" spans="1:68" x14ac:dyDescent="0.35">
      <c r="A611" s="14"/>
      <c r="B611" s="14"/>
      <c r="C611" s="14"/>
      <c r="AR611" s="14"/>
      <c r="AS611" s="14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  <c r="BD611" s="14"/>
      <c r="BE611" s="14"/>
      <c r="BF611" s="14"/>
      <c r="BG611" s="14"/>
      <c r="BH611" s="14"/>
      <c r="BI611" s="14"/>
      <c r="BJ611" s="14"/>
      <c r="BK611" s="14"/>
      <c r="BL611" s="14"/>
      <c r="BM611" s="14"/>
      <c r="BN611" s="14"/>
      <c r="BO611" s="14"/>
      <c r="BP611" s="14"/>
    </row>
    <row r="612" spans="1:68" x14ac:dyDescent="0.35">
      <c r="A612" s="14"/>
      <c r="B612" s="14"/>
      <c r="C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  <c r="BD612" s="14"/>
      <c r="BE612" s="14"/>
      <c r="BF612" s="14"/>
      <c r="BG612" s="14"/>
      <c r="BH612" s="14"/>
      <c r="BI612" s="14"/>
      <c r="BJ612" s="14"/>
      <c r="BK612" s="14"/>
      <c r="BL612" s="14"/>
      <c r="BM612" s="14"/>
      <c r="BN612" s="14"/>
      <c r="BO612" s="14"/>
      <c r="BP612" s="14"/>
    </row>
    <row r="613" spans="1:68" x14ac:dyDescent="0.35">
      <c r="A613" s="14"/>
      <c r="B613" s="14"/>
      <c r="C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  <c r="BE613" s="14"/>
      <c r="BF613" s="14"/>
      <c r="BG613" s="14"/>
      <c r="BH613" s="14"/>
      <c r="BI613" s="14"/>
      <c r="BJ613" s="14"/>
      <c r="BK613" s="14"/>
      <c r="BL613" s="14"/>
      <c r="BM613" s="14"/>
      <c r="BN613" s="14"/>
      <c r="BO613" s="14"/>
      <c r="BP613" s="14"/>
    </row>
    <row r="614" spans="1:68" x14ac:dyDescent="0.35">
      <c r="A614" s="14"/>
      <c r="B614" s="14"/>
      <c r="C614" s="14"/>
      <c r="AR614" s="14"/>
      <c r="AS614" s="14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  <c r="BD614" s="14"/>
      <c r="BE614" s="14"/>
      <c r="BF614" s="14"/>
      <c r="BG614" s="14"/>
      <c r="BH614" s="14"/>
      <c r="BI614" s="14"/>
      <c r="BJ614" s="14"/>
      <c r="BK614" s="14"/>
      <c r="BL614" s="14"/>
      <c r="BM614" s="14"/>
      <c r="BN614" s="14"/>
      <c r="BO614" s="14"/>
      <c r="BP614" s="14"/>
    </row>
    <row r="615" spans="1:68" x14ac:dyDescent="0.35">
      <c r="A615" s="14"/>
      <c r="B615" s="14"/>
      <c r="C615" s="14"/>
      <c r="AR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  <c r="BE615" s="14"/>
      <c r="BF615" s="14"/>
      <c r="BG615" s="14"/>
      <c r="BH615" s="14"/>
      <c r="BI615" s="14"/>
      <c r="BJ615" s="14"/>
      <c r="BK615" s="14"/>
      <c r="BL615" s="14"/>
      <c r="BM615" s="14"/>
      <c r="BN615" s="14"/>
      <c r="BO615" s="14"/>
      <c r="BP615" s="14"/>
    </row>
    <row r="616" spans="1:68" x14ac:dyDescent="0.35">
      <c r="A616" s="14"/>
      <c r="B616" s="14"/>
      <c r="C616" s="14"/>
      <c r="AR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  <c r="BE616" s="14"/>
      <c r="BF616" s="14"/>
      <c r="BG616" s="14"/>
      <c r="BH616" s="14"/>
      <c r="BI616" s="14"/>
      <c r="BJ616" s="14"/>
      <c r="BK616" s="14"/>
      <c r="BL616" s="14"/>
      <c r="BM616" s="14"/>
      <c r="BN616" s="14"/>
      <c r="BO616" s="14"/>
      <c r="BP616" s="14"/>
    </row>
    <row r="617" spans="1:68" x14ac:dyDescent="0.35">
      <c r="A617" s="14"/>
      <c r="B617" s="14"/>
      <c r="C617" s="14"/>
      <c r="AR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  <c r="BE617" s="14"/>
      <c r="BF617" s="14"/>
      <c r="BG617" s="14"/>
      <c r="BH617" s="14"/>
      <c r="BI617" s="14"/>
      <c r="BJ617" s="14"/>
      <c r="BK617" s="14"/>
      <c r="BL617" s="14"/>
      <c r="BM617" s="14"/>
      <c r="BN617" s="14"/>
      <c r="BO617" s="14"/>
      <c r="BP617" s="14"/>
    </row>
    <row r="618" spans="1:68" x14ac:dyDescent="0.35">
      <c r="A618" s="14"/>
      <c r="B618" s="14"/>
      <c r="C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14"/>
      <c r="BH618" s="14"/>
      <c r="BI618" s="14"/>
      <c r="BJ618" s="14"/>
      <c r="BK618" s="14"/>
      <c r="BL618" s="14"/>
      <c r="BM618" s="14"/>
      <c r="BN618" s="14"/>
      <c r="BO618" s="14"/>
      <c r="BP618" s="14"/>
    </row>
    <row r="619" spans="1:68" x14ac:dyDescent="0.35">
      <c r="A619" s="14"/>
      <c r="B619" s="14"/>
      <c r="C619" s="14"/>
      <c r="AR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  <c r="BE619" s="14"/>
      <c r="BF619" s="14"/>
      <c r="BG619" s="14"/>
      <c r="BH619" s="14"/>
      <c r="BI619" s="14"/>
      <c r="BJ619" s="14"/>
      <c r="BK619" s="14"/>
      <c r="BL619" s="14"/>
      <c r="BM619" s="14"/>
      <c r="BN619" s="14"/>
      <c r="BO619" s="14"/>
      <c r="BP619" s="14"/>
    </row>
    <row r="620" spans="1:68" x14ac:dyDescent="0.35">
      <c r="A620" s="14"/>
      <c r="B620" s="14"/>
      <c r="C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14"/>
      <c r="BH620" s="14"/>
      <c r="BI620" s="14"/>
      <c r="BJ620" s="14"/>
      <c r="BK620" s="14"/>
      <c r="BL620" s="14"/>
      <c r="BM620" s="14"/>
      <c r="BN620" s="14"/>
      <c r="BO620" s="14"/>
      <c r="BP620" s="14"/>
    </row>
    <row r="621" spans="1:68" x14ac:dyDescent="0.35">
      <c r="A621" s="14"/>
      <c r="B621" s="14"/>
      <c r="C621" s="14"/>
      <c r="AR621" s="14"/>
      <c r="AS621" s="14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  <c r="BD621" s="14"/>
      <c r="BE621" s="14"/>
      <c r="BF621" s="14"/>
      <c r="BG621" s="14"/>
      <c r="BH621" s="14"/>
      <c r="BI621" s="14"/>
      <c r="BJ621" s="14"/>
      <c r="BK621" s="14"/>
      <c r="BL621" s="14"/>
      <c r="BM621" s="14"/>
      <c r="BN621" s="14"/>
      <c r="BO621" s="14"/>
      <c r="BP621" s="14"/>
    </row>
    <row r="622" spans="1:68" x14ac:dyDescent="0.35">
      <c r="A622" s="14"/>
      <c r="B622" s="14"/>
      <c r="C622" s="14"/>
      <c r="AR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  <c r="BE622" s="14"/>
      <c r="BF622" s="14"/>
      <c r="BG622" s="14"/>
      <c r="BH622" s="14"/>
      <c r="BI622" s="14"/>
      <c r="BJ622" s="14"/>
      <c r="BK622" s="14"/>
      <c r="BL622" s="14"/>
      <c r="BM622" s="14"/>
      <c r="BN622" s="14"/>
      <c r="BO622" s="14"/>
      <c r="BP622" s="14"/>
    </row>
    <row r="623" spans="1:68" x14ac:dyDescent="0.35">
      <c r="A623" s="14"/>
      <c r="B623" s="14"/>
      <c r="C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  <c r="BE623" s="14"/>
      <c r="BF623" s="14"/>
      <c r="BG623" s="14"/>
      <c r="BH623" s="14"/>
      <c r="BI623" s="14"/>
      <c r="BJ623" s="14"/>
      <c r="BK623" s="14"/>
      <c r="BL623" s="14"/>
      <c r="BM623" s="14"/>
      <c r="BN623" s="14"/>
      <c r="BO623" s="14"/>
      <c r="BP623" s="14"/>
    </row>
    <row r="624" spans="1:68" x14ac:dyDescent="0.35">
      <c r="A624" s="14"/>
      <c r="B624" s="14"/>
      <c r="C624" s="14"/>
      <c r="AR624" s="14"/>
      <c r="AS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  <c r="BD624" s="14"/>
      <c r="BE624" s="14"/>
      <c r="BF624" s="14"/>
      <c r="BG624" s="14"/>
      <c r="BH624" s="14"/>
      <c r="BI624" s="14"/>
      <c r="BJ624" s="14"/>
      <c r="BK624" s="14"/>
      <c r="BL624" s="14"/>
      <c r="BM624" s="14"/>
      <c r="BN624" s="14"/>
      <c r="BO624" s="14"/>
      <c r="BP624" s="14"/>
    </row>
    <row r="625" spans="1:68" x14ac:dyDescent="0.35">
      <c r="A625" s="14"/>
      <c r="B625" s="14"/>
      <c r="C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14"/>
      <c r="BH625" s="14"/>
      <c r="BI625" s="14"/>
      <c r="BJ625" s="14"/>
      <c r="BK625" s="14"/>
      <c r="BL625" s="14"/>
      <c r="BM625" s="14"/>
      <c r="BN625" s="14"/>
      <c r="BO625" s="14"/>
      <c r="BP625" s="14"/>
    </row>
    <row r="626" spans="1:68" x14ac:dyDescent="0.35">
      <c r="A626" s="14"/>
      <c r="B626" s="14"/>
      <c r="C626" s="14"/>
      <c r="AR626" s="14"/>
      <c r="AS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  <c r="BD626" s="14"/>
      <c r="BE626" s="14"/>
      <c r="BF626" s="14"/>
      <c r="BG626" s="14"/>
      <c r="BH626" s="14"/>
      <c r="BI626" s="14"/>
      <c r="BJ626" s="14"/>
      <c r="BK626" s="14"/>
      <c r="BL626" s="14"/>
      <c r="BM626" s="14"/>
      <c r="BN626" s="14"/>
      <c r="BO626" s="14"/>
      <c r="BP626" s="14"/>
    </row>
    <row r="627" spans="1:68" x14ac:dyDescent="0.35">
      <c r="A627" s="14"/>
      <c r="B627" s="14"/>
      <c r="C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14"/>
      <c r="BH627" s="14"/>
      <c r="BI627" s="14"/>
      <c r="BJ627" s="14"/>
      <c r="BK627" s="14"/>
      <c r="BL627" s="14"/>
      <c r="BM627" s="14"/>
      <c r="BN627" s="14"/>
      <c r="BO627" s="14"/>
      <c r="BP627" s="14"/>
    </row>
    <row r="628" spans="1:68" x14ac:dyDescent="0.35">
      <c r="A628" s="14"/>
      <c r="B628" s="14"/>
      <c r="C628" s="14"/>
      <c r="AR628" s="14"/>
      <c r="AS628" s="14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  <c r="BD628" s="14"/>
      <c r="BE628" s="14"/>
      <c r="BF628" s="14"/>
      <c r="BG628" s="14"/>
      <c r="BH628" s="14"/>
      <c r="BI628" s="14"/>
      <c r="BJ628" s="14"/>
      <c r="BK628" s="14"/>
      <c r="BL628" s="14"/>
      <c r="BM628" s="14"/>
      <c r="BN628" s="14"/>
      <c r="BO628" s="14"/>
      <c r="BP628" s="14"/>
    </row>
    <row r="629" spans="1:68" x14ac:dyDescent="0.35">
      <c r="A629" s="14"/>
      <c r="B629" s="14"/>
      <c r="C629" s="14"/>
      <c r="AR629" s="14"/>
      <c r="AS629" s="14"/>
      <c r="AT629" s="14"/>
      <c r="AU629" s="14"/>
      <c r="AV629" s="14"/>
      <c r="AW629" s="14"/>
      <c r="AX629" s="14"/>
      <c r="AY629" s="14"/>
      <c r="AZ629" s="14"/>
      <c r="BA629" s="14"/>
      <c r="BB629" s="14"/>
      <c r="BC629" s="14"/>
      <c r="BD629" s="14"/>
      <c r="BE629" s="14"/>
      <c r="BF629" s="14"/>
      <c r="BG629" s="14"/>
      <c r="BH629" s="14"/>
      <c r="BI629" s="14"/>
      <c r="BJ629" s="14"/>
      <c r="BK629" s="14"/>
      <c r="BL629" s="14"/>
      <c r="BM629" s="14"/>
      <c r="BN629" s="14"/>
      <c r="BO629" s="14"/>
      <c r="BP629" s="14"/>
    </row>
    <row r="630" spans="1:68" x14ac:dyDescent="0.35">
      <c r="A630" s="14"/>
      <c r="B630" s="14"/>
      <c r="C630" s="14"/>
      <c r="AR630" s="14"/>
      <c r="AS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  <c r="BD630" s="14"/>
      <c r="BE630" s="14"/>
      <c r="BF630" s="14"/>
      <c r="BG630" s="14"/>
      <c r="BH630" s="14"/>
      <c r="BI630" s="14"/>
      <c r="BJ630" s="14"/>
      <c r="BK630" s="14"/>
      <c r="BL630" s="14"/>
      <c r="BM630" s="14"/>
      <c r="BN630" s="14"/>
      <c r="BO630" s="14"/>
      <c r="BP630" s="14"/>
    </row>
    <row r="631" spans="1:68" x14ac:dyDescent="0.35">
      <c r="A631" s="14"/>
      <c r="B631" s="14"/>
      <c r="C631" s="14"/>
      <c r="AR631" s="14"/>
      <c r="AS631" s="14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  <c r="BD631" s="14"/>
      <c r="BE631" s="14"/>
      <c r="BF631" s="14"/>
      <c r="BG631" s="14"/>
      <c r="BH631" s="14"/>
      <c r="BI631" s="14"/>
      <c r="BJ631" s="14"/>
      <c r="BK631" s="14"/>
      <c r="BL631" s="14"/>
      <c r="BM631" s="14"/>
      <c r="BN631" s="14"/>
      <c r="BO631" s="14"/>
      <c r="BP631" s="14"/>
    </row>
    <row r="632" spans="1:68" x14ac:dyDescent="0.35">
      <c r="A632" s="14"/>
      <c r="B632" s="14"/>
      <c r="C632" s="14"/>
      <c r="AR632" s="14"/>
      <c r="AS632" s="14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  <c r="BD632" s="14"/>
      <c r="BE632" s="14"/>
      <c r="BF632" s="14"/>
      <c r="BG632" s="14"/>
      <c r="BH632" s="14"/>
      <c r="BI632" s="14"/>
      <c r="BJ632" s="14"/>
      <c r="BK632" s="14"/>
      <c r="BL632" s="14"/>
      <c r="BM632" s="14"/>
      <c r="BN632" s="14"/>
      <c r="BO632" s="14"/>
      <c r="BP632" s="14"/>
    </row>
    <row r="633" spans="1:68" x14ac:dyDescent="0.35">
      <c r="A633" s="14"/>
      <c r="B633" s="14"/>
      <c r="C633" s="14"/>
      <c r="AR633" s="14"/>
      <c r="AS633" s="14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  <c r="BD633" s="14"/>
      <c r="BE633" s="14"/>
      <c r="BF633" s="14"/>
      <c r="BG633" s="14"/>
      <c r="BH633" s="14"/>
      <c r="BI633" s="14"/>
      <c r="BJ633" s="14"/>
      <c r="BK633" s="14"/>
      <c r="BL633" s="14"/>
      <c r="BM633" s="14"/>
      <c r="BN633" s="14"/>
      <c r="BO633" s="14"/>
      <c r="BP633" s="14"/>
    </row>
    <row r="634" spans="1:68" x14ac:dyDescent="0.35">
      <c r="A634" s="14"/>
      <c r="B634" s="14"/>
      <c r="C634" s="14"/>
      <c r="AR634" s="14"/>
      <c r="AS634" s="14"/>
      <c r="AT634" s="14"/>
      <c r="AU634" s="14"/>
      <c r="AV634" s="14"/>
      <c r="AW634" s="14"/>
      <c r="AX634" s="14"/>
      <c r="AY634" s="14"/>
      <c r="AZ634" s="14"/>
      <c r="BA634" s="14"/>
      <c r="BB634" s="14"/>
      <c r="BC634" s="14"/>
      <c r="BD634" s="14"/>
      <c r="BE634" s="14"/>
      <c r="BF634" s="14"/>
      <c r="BG634" s="14"/>
      <c r="BH634" s="14"/>
      <c r="BI634" s="14"/>
      <c r="BJ634" s="14"/>
      <c r="BK634" s="14"/>
      <c r="BL634" s="14"/>
      <c r="BM634" s="14"/>
      <c r="BN634" s="14"/>
      <c r="BO634" s="14"/>
      <c r="BP634" s="14"/>
    </row>
    <row r="635" spans="1:68" x14ac:dyDescent="0.35">
      <c r="A635" s="14"/>
      <c r="B635" s="14"/>
      <c r="C635" s="14"/>
      <c r="AR635" s="14"/>
      <c r="AS635" s="14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  <c r="BD635" s="14"/>
      <c r="BE635" s="14"/>
      <c r="BF635" s="14"/>
      <c r="BG635" s="14"/>
      <c r="BH635" s="14"/>
      <c r="BI635" s="14"/>
      <c r="BJ635" s="14"/>
      <c r="BK635" s="14"/>
      <c r="BL635" s="14"/>
      <c r="BM635" s="14"/>
      <c r="BN635" s="14"/>
      <c r="BO635" s="14"/>
      <c r="BP635" s="14"/>
    </row>
    <row r="636" spans="1:68" x14ac:dyDescent="0.35">
      <c r="A636" s="14"/>
      <c r="B636" s="14"/>
      <c r="C636" s="14"/>
      <c r="AR636" s="14"/>
      <c r="AS636" s="14"/>
      <c r="AT636" s="14"/>
      <c r="AU636" s="14"/>
      <c r="AV636" s="14"/>
      <c r="AW636" s="14"/>
      <c r="AX636" s="14"/>
      <c r="AY636" s="14"/>
      <c r="AZ636" s="14"/>
      <c r="BA636" s="14"/>
      <c r="BB636" s="14"/>
      <c r="BC636" s="14"/>
      <c r="BD636" s="14"/>
      <c r="BE636" s="14"/>
      <c r="BF636" s="14"/>
      <c r="BG636" s="14"/>
      <c r="BH636" s="14"/>
      <c r="BI636" s="14"/>
      <c r="BJ636" s="14"/>
      <c r="BK636" s="14"/>
      <c r="BL636" s="14"/>
      <c r="BM636" s="14"/>
      <c r="BN636" s="14"/>
      <c r="BO636" s="14"/>
      <c r="BP636" s="14"/>
    </row>
    <row r="637" spans="1:68" x14ac:dyDescent="0.35">
      <c r="A637" s="14"/>
      <c r="B637" s="14"/>
      <c r="C637" s="14"/>
      <c r="AR637" s="14"/>
      <c r="AS637" s="14"/>
      <c r="AT637" s="14"/>
      <c r="AU637" s="14"/>
      <c r="AV637" s="14"/>
      <c r="AW637" s="14"/>
      <c r="AX637" s="14"/>
      <c r="AY637" s="14"/>
      <c r="AZ637" s="14"/>
      <c r="BA637" s="14"/>
      <c r="BB637" s="14"/>
      <c r="BC637" s="14"/>
      <c r="BD637" s="14"/>
      <c r="BE637" s="14"/>
      <c r="BF637" s="14"/>
      <c r="BG637" s="14"/>
      <c r="BH637" s="14"/>
      <c r="BI637" s="14"/>
      <c r="BJ637" s="14"/>
      <c r="BK637" s="14"/>
      <c r="BL637" s="14"/>
      <c r="BM637" s="14"/>
      <c r="BN637" s="14"/>
      <c r="BO637" s="14"/>
      <c r="BP637" s="14"/>
    </row>
    <row r="638" spans="1:68" x14ac:dyDescent="0.35">
      <c r="A638" s="14"/>
      <c r="B638" s="14"/>
      <c r="C638" s="14"/>
      <c r="AR638" s="14"/>
      <c r="AS638" s="14"/>
      <c r="AT638" s="14"/>
      <c r="AU638" s="14"/>
      <c r="AV638" s="14"/>
      <c r="AW638" s="14"/>
      <c r="AX638" s="14"/>
      <c r="AY638" s="14"/>
      <c r="AZ638" s="14"/>
      <c r="BA638" s="14"/>
      <c r="BB638" s="14"/>
      <c r="BC638" s="14"/>
      <c r="BD638" s="14"/>
      <c r="BE638" s="14"/>
      <c r="BF638" s="14"/>
      <c r="BG638" s="14"/>
      <c r="BH638" s="14"/>
      <c r="BI638" s="14"/>
      <c r="BJ638" s="14"/>
      <c r="BK638" s="14"/>
      <c r="BL638" s="14"/>
      <c r="BM638" s="14"/>
      <c r="BN638" s="14"/>
      <c r="BO638" s="14"/>
      <c r="BP638" s="14"/>
    </row>
    <row r="639" spans="1:68" x14ac:dyDescent="0.35">
      <c r="A639" s="14"/>
      <c r="B639" s="14"/>
      <c r="C639" s="14"/>
      <c r="AR639" s="14"/>
      <c r="AS639" s="14"/>
      <c r="AT639" s="14"/>
      <c r="AU639" s="14"/>
      <c r="AV639" s="14"/>
      <c r="AW639" s="14"/>
      <c r="AX639" s="14"/>
      <c r="AY639" s="14"/>
      <c r="AZ639" s="14"/>
      <c r="BA639" s="14"/>
      <c r="BB639" s="14"/>
      <c r="BC639" s="14"/>
      <c r="BD639" s="14"/>
      <c r="BE639" s="14"/>
      <c r="BF639" s="14"/>
      <c r="BG639" s="14"/>
      <c r="BH639" s="14"/>
      <c r="BI639" s="14"/>
      <c r="BJ639" s="14"/>
      <c r="BK639" s="14"/>
      <c r="BL639" s="14"/>
      <c r="BM639" s="14"/>
      <c r="BN639" s="14"/>
      <c r="BO639" s="14"/>
      <c r="BP639" s="14"/>
    </row>
    <row r="640" spans="1:68" x14ac:dyDescent="0.35">
      <c r="A640" s="14"/>
      <c r="B640" s="14"/>
      <c r="C640" s="14"/>
      <c r="AR640" s="14"/>
      <c r="AS640" s="14"/>
      <c r="AT640" s="14"/>
      <c r="AU640" s="14"/>
      <c r="AV640" s="14"/>
      <c r="AW640" s="14"/>
      <c r="AX640" s="14"/>
      <c r="AY640" s="14"/>
      <c r="AZ640" s="14"/>
      <c r="BA640" s="14"/>
      <c r="BB640" s="14"/>
      <c r="BC640" s="14"/>
      <c r="BD640" s="14"/>
      <c r="BE640" s="14"/>
      <c r="BF640" s="14"/>
      <c r="BG640" s="14"/>
      <c r="BH640" s="14"/>
      <c r="BI640" s="14"/>
      <c r="BJ640" s="14"/>
      <c r="BK640" s="14"/>
      <c r="BL640" s="14"/>
      <c r="BM640" s="14"/>
      <c r="BN640" s="14"/>
      <c r="BO640" s="14"/>
      <c r="BP640" s="14"/>
    </row>
    <row r="641" spans="1:68" x14ac:dyDescent="0.35">
      <c r="A641" s="14"/>
      <c r="B641" s="14"/>
      <c r="C641" s="14"/>
      <c r="AR641" s="14"/>
      <c r="AS641" s="14"/>
      <c r="AT641" s="14"/>
      <c r="AU641" s="14"/>
      <c r="AV641" s="14"/>
      <c r="AW641" s="14"/>
      <c r="AX641" s="14"/>
      <c r="AY641" s="14"/>
      <c r="AZ641" s="14"/>
      <c r="BA641" s="14"/>
      <c r="BB641" s="14"/>
      <c r="BC641" s="14"/>
      <c r="BD641" s="14"/>
      <c r="BE641" s="14"/>
      <c r="BF641" s="14"/>
      <c r="BG641" s="14"/>
      <c r="BH641" s="14"/>
      <c r="BI641" s="14"/>
      <c r="BJ641" s="14"/>
      <c r="BK641" s="14"/>
      <c r="BL641" s="14"/>
      <c r="BM641" s="14"/>
      <c r="BN641" s="14"/>
      <c r="BO641" s="14"/>
      <c r="BP641" s="14"/>
    </row>
    <row r="642" spans="1:68" x14ac:dyDescent="0.35">
      <c r="A642" s="14"/>
      <c r="B642" s="14"/>
      <c r="C642" s="14"/>
      <c r="AR642" s="14"/>
      <c r="AS642" s="14"/>
      <c r="AT642" s="14"/>
      <c r="AU642" s="14"/>
      <c r="AV642" s="14"/>
      <c r="AW642" s="14"/>
      <c r="AX642" s="14"/>
      <c r="AY642" s="14"/>
      <c r="AZ642" s="14"/>
      <c r="BA642" s="14"/>
      <c r="BB642" s="14"/>
      <c r="BC642" s="14"/>
      <c r="BD642" s="14"/>
      <c r="BE642" s="14"/>
      <c r="BF642" s="14"/>
      <c r="BG642" s="14"/>
      <c r="BH642" s="14"/>
      <c r="BI642" s="14"/>
      <c r="BJ642" s="14"/>
      <c r="BK642" s="14"/>
      <c r="BL642" s="14"/>
      <c r="BM642" s="14"/>
      <c r="BN642" s="14"/>
      <c r="BO642" s="14"/>
      <c r="BP642" s="14"/>
    </row>
    <row r="643" spans="1:68" x14ac:dyDescent="0.35">
      <c r="A643" s="14"/>
      <c r="B643" s="14"/>
      <c r="C643" s="14"/>
      <c r="AR643" s="14"/>
      <c r="AS643" s="14"/>
      <c r="AT643" s="14"/>
      <c r="AU643" s="14"/>
      <c r="AV643" s="14"/>
      <c r="AW643" s="14"/>
      <c r="AX643" s="14"/>
      <c r="AY643" s="14"/>
      <c r="AZ643" s="14"/>
      <c r="BA643" s="14"/>
      <c r="BB643" s="14"/>
      <c r="BC643" s="14"/>
      <c r="BD643" s="14"/>
      <c r="BE643" s="14"/>
      <c r="BF643" s="14"/>
      <c r="BG643" s="14"/>
      <c r="BH643" s="14"/>
      <c r="BI643" s="14"/>
      <c r="BJ643" s="14"/>
      <c r="BK643" s="14"/>
      <c r="BL643" s="14"/>
      <c r="BM643" s="14"/>
      <c r="BN643" s="14"/>
      <c r="BO643" s="14"/>
      <c r="BP643" s="14"/>
    </row>
    <row r="644" spans="1:68" x14ac:dyDescent="0.35">
      <c r="A644" s="14"/>
      <c r="B644" s="14"/>
      <c r="C644" s="14"/>
      <c r="AR644" s="14"/>
      <c r="AS644" s="14"/>
      <c r="AT644" s="14"/>
      <c r="AU644" s="14"/>
      <c r="AV644" s="14"/>
      <c r="AW644" s="14"/>
      <c r="AX644" s="14"/>
      <c r="AY644" s="14"/>
      <c r="AZ644" s="14"/>
      <c r="BA644" s="14"/>
      <c r="BB644" s="14"/>
      <c r="BC644" s="14"/>
      <c r="BD644" s="14"/>
      <c r="BE644" s="14"/>
      <c r="BF644" s="14"/>
      <c r="BG644" s="14"/>
      <c r="BH644" s="14"/>
      <c r="BI644" s="14"/>
      <c r="BJ644" s="14"/>
      <c r="BK644" s="14"/>
      <c r="BL644" s="14"/>
      <c r="BM644" s="14"/>
      <c r="BN644" s="14"/>
      <c r="BO644" s="14"/>
      <c r="BP644" s="14"/>
    </row>
    <row r="645" spans="1:68" x14ac:dyDescent="0.35">
      <c r="A645" s="14"/>
      <c r="B645" s="14"/>
      <c r="C645" s="14"/>
      <c r="AR645" s="14"/>
      <c r="AS645" s="14"/>
      <c r="AT645" s="14"/>
      <c r="AU645" s="14"/>
      <c r="AV645" s="14"/>
      <c r="AW645" s="14"/>
      <c r="AX645" s="14"/>
      <c r="AY645" s="14"/>
      <c r="AZ645" s="14"/>
      <c r="BA645" s="14"/>
      <c r="BB645" s="14"/>
      <c r="BC645" s="14"/>
      <c r="BD645" s="14"/>
      <c r="BE645" s="14"/>
      <c r="BF645" s="14"/>
      <c r="BG645" s="14"/>
      <c r="BH645" s="14"/>
      <c r="BI645" s="14"/>
      <c r="BJ645" s="14"/>
      <c r="BK645" s="14"/>
      <c r="BL645" s="14"/>
      <c r="BM645" s="14"/>
      <c r="BN645" s="14"/>
      <c r="BO645" s="14"/>
      <c r="BP645" s="14"/>
    </row>
    <row r="646" spans="1:68" x14ac:dyDescent="0.35">
      <c r="A646" s="14"/>
      <c r="B646" s="14"/>
      <c r="C646" s="14"/>
      <c r="AR646" s="14"/>
      <c r="AS646" s="14"/>
      <c r="AT646" s="14"/>
      <c r="AU646" s="14"/>
      <c r="AV646" s="14"/>
      <c r="AW646" s="14"/>
      <c r="AX646" s="14"/>
      <c r="AY646" s="14"/>
      <c r="AZ646" s="14"/>
      <c r="BA646" s="14"/>
      <c r="BB646" s="14"/>
      <c r="BC646" s="14"/>
      <c r="BD646" s="14"/>
      <c r="BE646" s="14"/>
      <c r="BF646" s="14"/>
      <c r="BG646" s="14"/>
      <c r="BH646" s="14"/>
      <c r="BI646" s="14"/>
      <c r="BJ646" s="14"/>
      <c r="BK646" s="14"/>
      <c r="BL646" s="14"/>
      <c r="BM646" s="14"/>
      <c r="BN646" s="14"/>
      <c r="BO646" s="14"/>
      <c r="BP646" s="14"/>
    </row>
    <row r="647" spans="1:68" x14ac:dyDescent="0.35">
      <c r="A647" s="14"/>
      <c r="B647" s="14"/>
      <c r="C647" s="14"/>
      <c r="AR647" s="14"/>
      <c r="AS647" s="14"/>
      <c r="AT647" s="14"/>
      <c r="AU647" s="14"/>
      <c r="AV647" s="14"/>
      <c r="AW647" s="14"/>
      <c r="AX647" s="14"/>
      <c r="AY647" s="14"/>
      <c r="AZ647" s="14"/>
      <c r="BA647" s="14"/>
      <c r="BB647" s="14"/>
      <c r="BC647" s="14"/>
      <c r="BD647" s="14"/>
      <c r="BE647" s="14"/>
      <c r="BF647" s="14"/>
      <c r="BG647" s="14"/>
      <c r="BH647" s="14"/>
      <c r="BI647" s="14"/>
      <c r="BJ647" s="14"/>
      <c r="BK647" s="14"/>
      <c r="BL647" s="14"/>
      <c r="BM647" s="14"/>
      <c r="BN647" s="14"/>
      <c r="BO647" s="14"/>
      <c r="BP647" s="14"/>
    </row>
    <row r="648" spans="1:68" x14ac:dyDescent="0.35">
      <c r="A648" s="14"/>
      <c r="B648" s="14"/>
      <c r="C648" s="14"/>
      <c r="AR648" s="14"/>
      <c r="AS648" s="14"/>
      <c r="AT648" s="14"/>
      <c r="AU648" s="14"/>
      <c r="AV648" s="14"/>
      <c r="AW648" s="14"/>
      <c r="AX648" s="14"/>
      <c r="AY648" s="14"/>
      <c r="AZ648" s="14"/>
      <c r="BA648" s="14"/>
      <c r="BB648" s="14"/>
      <c r="BC648" s="14"/>
      <c r="BD648" s="14"/>
      <c r="BE648" s="14"/>
      <c r="BF648" s="14"/>
      <c r="BG648" s="14"/>
      <c r="BH648" s="14"/>
      <c r="BI648" s="14"/>
      <c r="BJ648" s="14"/>
      <c r="BK648" s="14"/>
      <c r="BL648" s="14"/>
      <c r="BM648" s="14"/>
      <c r="BN648" s="14"/>
      <c r="BO648" s="14"/>
      <c r="BP648" s="14"/>
    </row>
    <row r="649" spans="1:68" x14ac:dyDescent="0.35">
      <c r="A649" s="14"/>
      <c r="B649" s="14"/>
      <c r="C649" s="14"/>
      <c r="AR649" s="14"/>
      <c r="AS649" s="14"/>
      <c r="AT649" s="14"/>
      <c r="AU649" s="14"/>
      <c r="AV649" s="14"/>
      <c r="AW649" s="14"/>
      <c r="AX649" s="14"/>
      <c r="AY649" s="14"/>
      <c r="AZ649" s="14"/>
      <c r="BA649" s="14"/>
      <c r="BB649" s="14"/>
      <c r="BC649" s="14"/>
      <c r="BD649" s="14"/>
      <c r="BE649" s="14"/>
      <c r="BF649" s="14"/>
      <c r="BG649" s="14"/>
      <c r="BH649" s="14"/>
      <c r="BI649" s="14"/>
      <c r="BJ649" s="14"/>
      <c r="BK649" s="14"/>
      <c r="BL649" s="14"/>
      <c r="BM649" s="14"/>
      <c r="BN649" s="14"/>
      <c r="BO649" s="14"/>
      <c r="BP649" s="14"/>
    </row>
    <row r="650" spans="1:68" x14ac:dyDescent="0.35">
      <c r="A650" s="14"/>
      <c r="B650" s="14"/>
      <c r="C650" s="14"/>
      <c r="AR650" s="14"/>
      <c r="AS650" s="14"/>
      <c r="AT650" s="14"/>
      <c r="AU650" s="14"/>
      <c r="AV650" s="14"/>
      <c r="AW650" s="14"/>
      <c r="AX650" s="14"/>
      <c r="AY650" s="14"/>
      <c r="AZ650" s="14"/>
      <c r="BA650" s="14"/>
      <c r="BB650" s="14"/>
      <c r="BC650" s="14"/>
      <c r="BD650" s="14"/>
      <c r="BE650" s="14"/>
      <c r="BF650" s="14"/>
      <c r="BG650" s="14"/>
      <c r="BH650" s="14"/>
      <c r="BI650" s="14"/>
      <c r="BJ650" s="14"/>
      <c r="BK650" s="14"/>
      <c r="BL650" s="14"/>
      <c r="BM650" s="14"/>
      <c r="BN650" s="14"/>
      <c r="BO650" s="14"/>
      <c r="BP650" s="14"/>
    </row>
    <row r="651" spans="1:68" x14ac:dyDescent="0.35">
      <c r="A651" s="14"/>
      <c r="B651" s="14"/>
      <c r="C651" s="14"/>
      <c r="AR651" s="14"/>
      <c r="AS651" s="14"/>
      <c r="AT651" s="14"/>
      <c r="AU651" s="14"/>
      <c r="AV651" s="14"/>
      <c r="AW651" s="14"/>
      <c r="AX651" s="14"/>
      <c r="AY651" s="14"/>
      <c r="AZ651" s="14"/>
      <c r="BA651" s="14"/>
      <c r="BB651" s="14"/>
      <c r="BC651" s="14"/>
      <c r="BD651" s="14"/>
      <c r="BE651" s="14"/>
      <c r="BF651" s="14"/>
      <c r="BG651" s="14"/>
      <c r="BH651" s="14"/>
      <c r="BI651" s="14"/>
      <c r="BJ651" s="14"/>
      <c r="BK651" s="14"/>
      <c r="BL651" s="14"/>
      <c r="BM651" s="14"/>
      <c r="BN651" s="14"/>
      <c r="BO651" s="14"/>
      <c r="BP651" s="14"/>
    </row>
    <row r="652" spans="1:68" x14ac:dyDescent="0.35">
      <c r="A652" s="14"/>
      <c r="B652" s="14"/>
      <c r="C652" s="14"/>
      <c r="AR652" s="14"/>
      <c r="AS652" s="14"/>
      <c r="AT652" s="14"/>
      <c r="AU652" s="14"/>
      <c r="AV652" s="14"/>
      <c r="AW652" s="14"/>
      <c r="AX652" s="14"/>
      <c r="AY652" s="14"/>
      <c r="AZ652" s="14"/>
      <c r="BA652" s="14"/>
      <c r="BB652" s="14"/>
      <c r="BC652" s="14"/>
      <c r="BD652" s="14"/>
      <c r="BE652" s="14"/>
      <c r="BF652" s="14"/>
      <c r="BG652" s="14"/>
      <c r="BH652" s="14"/>
      <c r="BI652" s="14"/>
      <c r="BJ652" s="14"/>
      <c r="BK652" s="14"/>
      <c r="BL652" s="14"/>
      <c r="BM652" s="14"/>
      <c r="BN652" s="14"/>
      <c r="BO652" s="14"/>
      <c r="BP652" s="14"/>
    </row>
    <row r="653" spans="1:68" x14ac:dyDescent="0.35">
      <c r="A653" s="14"/>
      <c r="B653" s="14"/>
      <c r="C653" s="14"/>
      <c r="AR653" s="14"/>
      <c r="AS653" s="14"/>
      <c r="AT653" s="14"/>
      <c r="AU653" s="14"/>
      <c r="AV653" s="14"/>
      <c r="AW653" s="14"/>
      <c r="AX653" s="14"/>
      <c r="AY653" s="14"/>
      <c r="AZ653" s="14"/>
      <c r="BA653" s="14"/>
      <c r="BB653" s="14"/>
      <c r="BC653" s="14"/>
      <c r="BD653" s="14"/>
      <c r="BE653" s="14"/>
      <c r="BF653" s="14"/>
      <c r="BG653" s="14"/>
      <c r="BH653" s="14"/>
      <c r="BI653" s="14"/>
      <c r="BJ653" s="14"/>
      <c r="BK653" s="14"/>
      <c r="BL653" s="14"/>
      <c r="BM653" s="14"/>
      <c r="BN653" s="14"/>
      <c r="BO653" s="14"/>
      <c r="BP653" s="14"/>
    </row>
    <row r="654" spans="1:68" x14ac:dyDescent="0.35">
      <c r="A654" s="14"/>
      <c r="B654" s="14"/>
      <c r="C654" s="14"/>
      <c r="AR654" s="14"/>
      <c r="AS654" s="14"/>
      <c r="AT654" s="14"/>
      <c r="AU654" s="14"/>
      <c r="AV654" s="14"/>
      <c r="AW654" s="14"/>
      <c r="AX654" s="14"/>
      <c r="AY654" s="14"/>
      <c r="AZ654" s="14"/>
      <c r="BA654" s="14"/>
      <c r="BB654" s="14"/>
      <c r="BC654" s="14"/>
      <c r="BD654" s="14"/>
      <c r="BE654" s="14"/>
      <c r="BF654" s="14"/>
      <c r="BG654" s="14"/>
      <c r="BH654" s="14"/>
      <c r="BI654" s="14"/>
      <c r="BJ654" s="14"/>
      <c r="BK654" s="14"/>
      <c r="BL654" s="14"/>
      <c r="BM654" s="14"/>
      <c r="BN654" s="14"/>
      <c r="BO654" s="14"/>
      <c r="BP654" s="14"/>
    </row>
    <row r="655" spans="1:68" x14ac:dyDescent="0.35">
      <c r="A655" s="14"/>
      <c r="B655" s="14"/>
      <c r="C655" s="14"/>
      <c r="AR655" s="14"/>
      <c r="AS655" s="14"/>
      <c r="AT655" s="14"/>
      <c r="AU655" s="14"/>
      <c r="AV655" s="14"/>
      <c r="AW655" s="14"/>
      <c r="AX655" s="14"/>
      <c r="AY655" s="14"/>
      <c r="AZ655" s="14"/>
      <c r="BA655" s="14"/>
      <c r="BB655" s="14"/>
      <c r="BC655" s="14"/>
      <c r="BD655" s="14"/>
      <c r="BE655" s="14"/>
      <c r="BF655" s="14"/>
      <c r="BG655" s="14"/>
      <c r="BH655" s="14"/>
      <c r="BI655" s="14"/>
      <c r="BJ655" s="14"/>
      <c r="BK655" s="14"/>
      <c r="BL655" s="14"/>
      <c r="BM655" s="14"/>
      <c r="BN655" s="14"/>
      <c r="BO655" s="14"/>
      <c r="BP655" s="14"/>
    </row>
    <row r="656" spans="1:68" x14ac:dyDescent="0.35">
      <c r="A656" s="14"/>
      <c r="B656" s="14"/>
      <c r="C656" s="14"/>
      <c r="AR656" s="14"/>
      <c r="AS656" s="14"/>
      <c r="AT656" s="14"/>
      <c r="AU656" s="14"/>
      <c r="AV656" s="14"/>
      <c r="AW656" s="14"/>
      <c r="AX656" s="14"/>
      <c r="AY656" s="14"/>
      <c r="AZ656" s="14"/>
      <c r="BA656" s="14"/>
      <c r="BB656" s="14"/>
      <c r="BC656" s="14"/>
      <c r="BD656" s="14"/>
      <c r="BE656" s="14"/>
      <c r="BF656" s="14"/>
      <c r="BG656" s="14"/>
      <c r="BH656" s="14"/>
      <c r="BI656" s="14"/>
      <c r="BJ656" s="14"/>
      <c r="BK656" s="14"/>
      <c r="BL656" s="14"/>
      <c r="BM656" s="14"/>
      <c r="BN656" s="14"/>
      <c r="BO656" s="14"/>
      <c r="BP656" s="14"/>
    </row>
    <row r="657" spans="1:68" x14ac:dyDescent="0.35">
      <c r="A657" s="14"/>
      <c r="B657" s="14"/>
      <c r="C657" s="14"/>
      <c r="AR657" s="14"/>
      <c r="AS657" s="14"/>
      <c r="AT657" s="14"/>
      <c r="AU657" s="14"/>
      <c r="AV657" s="14"/>
      <c r="AW657" s="14"/>
      <c r="AX657" s="14"/>
      <c r="AY657" s="14"/>
      <c r="AZ657" s="14"/>
      <c r="BA657" s="14"/>
      <c r="BB657" s="14"/>
      <c r="BC657" s="14"/>
      <c r="BD657" s="14"/>
      <c r="BE657" s="14"/>
      <c r="BF657" s="14"/>
      <c r="BG657" s="14"/>
      <c r="BH657" s="14"/>
      <c r="BI657" s="14"/>
      <c r="BJ657" s="14"/>
      <c r="BK657" s="14"/>
      <c r="BL657" s="14"/>
      <c r="BM657" s="14"/>
      <c r="BN657" s="14"/>
      <c r="BO657" s="14"/>
      <c r="BP657" s="14"/>
    </row>
    <row r="658" spans="1:68" x14ac:dyDescent="0.35">
      <c r="A658" s="14"/>
      <c r="B658" s="14"/>
      <c r="C658" s="14"/>
      <c r="AR658" s="14"/>
      <c r="AS658" s="14"/>
      <c r="AT658" s="14"/>
      <c r="AU658" s="14"/>
      <c r="AV658" s="14"/>
      <c r="AW658" s="14"/>
      <c r="AX658" s="14"/>
      <c r="AY658" s="14"/>
      <c r="AZ658" s="14"/>
      <c r="BA658" s="14"/>
      <c r="BB658" s="14"/>
      <c r="BC658" s="14"/>
      <c r="BD658" s="14"/>
      <c r="BE658" s="14"/>
      <c r="BF658" s="14"/>
      <c r="BG658" s="14"/>
      <c r="BH658" s="14"/>
      <c r="BI658" s="14"/>
      <c r="BJ658" s="14"/>
      <c r="BK658" s="14"/>
      <c r="BL658" s="14"/>
      <c r="BM658" s="14"/>
      <c r="BN658" s="14"/>
      <c r="BO658" s="14"/>
      <c r="BP658" s="14"/>
    </row>
    <row r="659" spans="1:68" x14ac:dyDescent="0.35">
      <c r="A659" s="14"/>
      <c r="B659" s="14"/>
      <c r="C659" s="14"/>
      <c r="AR659" s="14"/>
      <c r="AS659" s="14"/>
      <c r="AT659" s="14"/>
      <c r="AU659" s="14"/>
      <c r="AV659" s="14"/>
      <c r="AW659" s="14"/>
      <c r="AX659" s="14"/>
      <c r="AY659" s="14"/>
      <c r="AZ659" s="14"/>
      <c r="BA659" s="14"/>
      <c r="BB659" s="14"/>
      <c r="BC659" s="14"/>
      <c r="BD659" s="14"/>
      <c r="BE659" s="14"/>
      <c r="BF659" s="14"/>
      <c r="BG659" s="14"/>
      <c r="BH659" s="14"/>
      <c r="BI659" s="14"/>
      <c r="BJ659" s="14"/>
      <c r="BK659" s="14"/>
      <c r="BL659" s="14"/>
      <c r="BM659" s="14"/>
      <c r="BN659" s="14"/>
      <c r="BO659" s="14"/>
      <c r="BP659" s="14"/>
    </row>
    <row r="660" spans="1:68" x14ac:dyDescent="0.35">
      <c r="A660" s="14"/>
      <c r="B660" s="14"/>
      <c r="C660" s="14"/>
      <c r="AR660" s="14"/>
      <c r="AS660" s="14"/>
      <c r="AT660" s="14"/>
      <c r="AU660" s="14"/>
      <c r="AV660" s="14"/>
      <c r="AW660" s="14"/>
      <c r="AX660" s="14"/>
      <c r="AY660" s="14"/>
      <c r="AZ660" s="14"/>
      <c r="BA660" s="14"/>
      <c r="BB660" s="14"/>
      <c r="BC660" s="14"/>
      <c r="BD660" s="14"/>
      <c r="BE660" s="14"/>
      <c r="BF660" s="14"/>
      <c r="BG660" s="14"/>
      <c r="BH660" s="14"/>
      <c r="BI660" s="14"/>
      <c r="BJ660" s="14"/>
      <c r="BK660" s="14"/>
      <c r="BL660" s="14"/>
      <c r="BM660" s="14"/>
      <c r="BN660" s="14"/>
      <c r="BO660" s="14"/>
      <c r="BP660" s="14"/>
    </row>
    <row r="661" spans="1:68" x14ac:dyDescent="0.35">
      <c r="A661" s="14"/>
      <c r="B661" s="14"/>
      <c r="C661" s="14"/>
      <c r="AR661" s="14"/>
      <c r="AS661" s="14"/>
      <c r="AT661" s="14"/>
      <c r="AU661" s="14"/>
      <c r="AV661" s="14"/>
      <c r="AW661" s="14"/>
      <c r="AX661" s="14"/>
      <c r="AY661" s="14"/>
      <c r="AZ661" s="14"/>
      <c r="BA661" s="14"/>
      <c r="BB661" s="14"/>
      <c r="BC661" s="14"/>
      <c r="BD661" s="14"/>
      <c r="BE661" s="14"/>
      <c r="BF661" s="14"/>
      <c r="BG661" s="14"/>
      <c r="BH661" s="14"/>
      <c r="BI661" s="14"/>
      <c r="BJ661" s="14"/>
      <c r="BK661" s="14"/>
      <c r="BL661" s="14"/>
      <c r="BM661" s="14"/>
      <c r="BN661" s="14"/>
      <c r="BO661" s="14"/>
      <c r="BP661" s="14"/>
    </row>
    <row r="662" spans="1:68" x14ac:dyDescent="0.35">
      <c r="A662" s="14"/>
      <c r="B662" s="14"/>
      <c r="C662" s="14"/>
      <c r="AR662" s="14"/>
      <c r="AS662" s="14"/>
      <c r="AT662" s="14"/>
      <c r="AU662" s="14"/>
      <c r="AV662" s="14"/>
      <c r="AW662" s="14"/>
      <c r="AX662" s="14"/>
      <c r="AY662" s="14"/>
      <c r="AZ662" s="14"/>
      <c r="BA662" s="14"/>
      <c r="BB662" s="14"/>
      <c r="BC662" s="14"/>
      <c r="BD662" s="14"/>
      <c r="BE662" s="14"/>
      <c r="BF662" s="14"/>
      <c r="BG662" s="14"/>
      <c r="BH662" s="14"/>
      <c r="BI662" s="14"/>
      <c r="BJ662" s="14"/>
      <c r="BK662" s="14"/>
      <c r="BL662" s="14"/>
      <c r="BM662" s="14"/>
      <c r="BN662" s="14"/>
      <c r="BO662" s="14"/>
      <c r="BP662" s="14"/>
    </row>
    <row r="663" spans="1:68" x14ac:dyDescent="0.35">
      <c r="A663" s="14"/>
      <c r="B663" s="14"/>
      <c r="C663" s="14"/>
      <c r="AR663" s="14"/>
      <c r="AS663" s="14"/>
      <c r="AT663" s="14"/>
      <c r="AU663" s="14"/>
      <c r="AV663" s="14"/>
      <c r="AW663" s="14"/>
      <c r="AX663" s="14"/>
      <c r="AY663" s="14"/>
      <c r="AZ663" s="14"/>
      <c r="BA663" s="14"/>
      <c r="BB663" s="14"/>
      <c r="BC663" s="14"/>
      <c r="BD663" s="14"/>
      <c r="BE663" s="14"/>
      <c r="BF663" s="14"/>
      <c r="BG663" s="14"/>
      <c r="BH663" s="14"/>
      <c r="BI663" s="14"/>
      <c r="BJ663" s="14"/>
      <c r="BK663" s="14"/>
      <c r="BL663" s="14"/>
      <c r="BM663" s="14"/>
      <c r="BN663" s="14"/>
      <c r="BO663" s="14"/>
      <c r="BP663" s="14"/>
    </row>
    <row r="664" spans="1:68" x14ac:dyDescent="0.35">
      <c r="A664" s="14"/>
      <c r="B664" s="14"/>
      <c r="C664" s="14"/>
      <c r="AR664" s="14"/>
      <c r="AS664" s="14"/>
      <c r="AT664" s="14"/>
      <c r="AU664" s="14"/>
      <c r="AV664" s="14"/>
      <c r="AW664" s="14"/>
      <c r="AX664" s="14"/>
      <c r="AY664" s="14"/>
      <c r="AZ664" s="14"/>
      <c r="BA664" s="14"/>
      <c r="BB664" s="14"/>
      <c r="BC664" s="14"/>
      <c r="BD664" s="14"/>
      <c r="BE664" s="14"/>
      <c r="BF664" s="14"/>
      <c r="BG664" s="14"/>
      <c r="BH664" s="14"/>
      <c r="BI664" s="14"/>
      <c r="BJ664" s="14"/>
      <c r="BK664" s="14"/>
      <c r="BL664" s="14"/>
      <c r="BM664" s="14"/>
      <c r="BN664" s="14"/>
      <c r="BO664" s="14"/>
      <c r="BP664" s="14"/>
    </row>
    <row r="665" spans="1:68" x14ac:dyDescent="0.35">
      <c r="A665" s="14"/>
      <c r="B665" s="14"/>
      <c r="C665" s="14"/>
      <c r="AR665" s="14"/>
      <c r="AS665" s="14"/>
      <c r="AT665" s="14"/>
      <c r="AU665" s="14"/>
      <c r="AV665" s="14"/>
      <c r="AW665" s="14"/>
      <c r="AX665" s="14"/>
      <c r="AY665" s="14"/>
      <c r="AZ665" s="14"/>
      <c r="BA665" s="14"/>
      <c r="BB665" s="14"/>
      <c r="BC665" s="14"/>
      <c r="BD665" s="14"/>
      <c r="BE665" s="14"/>
      <c r="BF665" s="14"/>
      <c r="BG665" s="14"/>
      <c r="BH665" s="14"/>
      <c r="BI665" s="14"/>
      <c r="BJ665" s="14"/>
      <c r="BK665" s="14"/>
      <c r="BL665" s="14"/>
      <c r="BM665" s="14"/>
      <c r="BN665" s="14"/>
      <c r="BO665" s="14"/>
      <c r="BP665" s="14"/>
    </row>
    <row r="666" spans="1:68" x14ac:dyDescent="0.35">
      <c r="A666" s="14"/>
      <c r="B666" s="14"/>
      <c r="C666" s="14"/>
      <c r="AR666" s="14"/>
      <c r="AS666" s="14"/>
      <c r="AT666" s="14"/>
      <c r="AU666" s="14"/>
      <c r="AV666" s="14"/>
      <c r="AW666" s="14"/>
      <c r="AX666" s="14"/>
      <c r="AY666" s="14"/>
      <c r="AZ666" s="14"/>
      <c r="BA666" s="14"/>
      <c r="BB666" s="14"/>
      <c r="BC666" s="14"/>
      <c r="BD666" s="14"/>
      <c r="BE666" s="14"/>
      <c r="BF666" s="14"/>
      <c r="BG666" s="14"/>
      <c r="BH666" s="14"/>
      <c r="BI666" s="14"/>
      <c r="BJ666" s="14"/>
      <c r="BK666" s="14"/>
      <c r="BL666" s="14"/>
      <c r="BM666" s="14"/>
      <c r="BN666" s="14"/>
      <c r="BO666" s="14"/>
      <c r="BP666" s="14"/>
    </row>
    <row r="667" spans="1:68" x14ac:dyDescent="0.35">
      <c r="A667" s="14"/>
      <c r="B667" s="14"/>
      <c r="C667" s="14"/>
      <c r="AR667" s="14"/>
      <c r="AS667" s="14"/>
      <c r="AT667" s="14"/>
      <c r="AU667" s="14"/>
      <c r="AV667" s="14"/>
      <c r="AW667" s="14"/>
      <c r="AX667" s="14"/>
      <c r="AY667" s="14"/>
      <c r="AZ667" s="14"/>
      <c r="BA667" s="14"/>
      <c r="BB667" s="14"/>
      <c r="BC667" s="14"/>
      <c r="BD667" s="14"/>
      <c r="BE667" s="14"/>
      <c r="BF667" s="14"/>
      <c r="BG667" s="14"/>
      <c r="BH667" s="14"/>
      <c r="BI667" s="14"/>
      <c r="BJ667" s="14"/>
      <c r="BK667" s="14"/>
      <c r="BL667" s="14"/>
      <c r="BM667" s="14"/>
      <c r="BN667" s="14"/>
      <c r="BO667" s="14"/>
      <c r="BP667" s="14"/>
    </row>
    <row r="668" spans="1:68" x14ac:dyDescent="0.35">
      <c r="A668" s="14"/>
      <c r="B668" s="14"/>
      <c r="C668" s="14"/>
      <c r="AR668" s="14"/>
      <c r="AS668" s="14"/>
      <c r="AT668" s="14"/>
      <c r="AU668" s="14"/>
      <c r="AV668" s="14"/>
      <c r="AW668" s="14"/>
      <c r="AX668" s="14"/>
      <c r="AY668" s="14"/>
      <c r="AZ668" s="14"/>
      <c r="BA668" s="14"/>
      <c r="BB668" s="14"/>
      <c r="BC668" s="14"/>
      <c r="BD668" s="14"/>
      <c r="BE668" s="14"/>
      <c r="BF668" s="14"/>
      <c r="BG668" s="14"/>
      <c r="BH668" s="14"/>
      <c r="BI668" s="14"/>
      <c r="BJ668" s="14"/>
      <c r="BK668" s="14"/>
      <c r="BL668" s="14"/>
      <c r="BM668" s="14"/>
      <c r="BN668" s="14"/>
      <c r="BO668" s="14"/>
      <c r="BP668" s="14"/>
    </row>
    <row r="669" spans="1:68" x14ac:dyDescent="0.35">
      <c r="A669" s="14"/>
      <c r="B669" s="14"/>
      <c r="C669" s="14"/>
      <c r="AR669" s="14"/>
      <c r="AS669" s="14"/>
      <c r="AT669" s="14"/>
      <c r="AU669" s="14"/>
      <c r="AV669" s="14"/>
      <c r="AW669" s="14"/>
      <c r="AX669" s="14"/>
      <c r="AY669" s="14"/>
      <c r="AZ669" s="14"/>
      <c r="BA669" s="14"/>
      <c r="BB669" s="14"/>
      <c r="BC669" s="14"/>
      <c r="BD669" s="14"/>
      <c r="BE669" s="14"/>
      <c r="BF669" s="14"/>
      <c r="BG669" s="14"/>
      <c r="BH669" s="14"/>
      <c r="BI669" s="14"/>
      <c r="BJ669" s="14"/>
      <c r="BK669" s="14"/>
      <c r="BL669" s="14"/>
      <c r="BM669" s="14"/>
      <c r="BN669" s="14"/>
      <c r="BO669" s="14"/>
      <c r="BP669" s="14"/>
    </row>
    <row r="670" spans="1:68" x14ac:dyDescent="0.35">
      <c r="A670" s="14"/>
      <c r="B670" s="14"/>
      <c r="C670" s="14"/>
      <c r="AR670" s="14"/>
      <c r="AS670" s="14"/>
      <c r="AT670" s="14"/>
      <c r="AU670" s="14"/>
      <c r="AV670" s="14"/>
      <c r="AW670" s="14"/>
      <c r="AX670" s="14"/>
      <c r="AY670" s="14"/>
      <c r="AZ670" s="14"/>
      <c r="BA670" s="14"/>
      <c r="BB670" s="14"/>
      <c r="BC670" s="14"/>
      <c r="BD670" s="14"/>
      <c r="BE670" s="14"/>
      <c r="BF670" s="14"/>
      <c r="BG670" s="14"/>
      <c r="BH670" s="14"/>
      <c r="BI670" s="14"/>
      <c r="BJ670" s="14"/>
      <c r="BK670" s="14"/>
      <c r="BL670" s="14"/>
      <c r="BM670" s="14"/>
      <c r="BN670" s="14"/>
      <c r="BO670" s="14"/>
      <c r="BP670" s="14"/>
    </row>
    <row r="671" spans="1:68" x14ac:dyDescent="0.35">
      <c r="A671" s="14"/>
      <c r="B671" s="14"/>
      <c r="C671" s="14"/>
      <c r="AR671" s="14"/>
      <c r="AS671" s="14"/>
      <c r="AT671" s="14"/>
      <c r="AU671" s="14"/>
      <c r="AV671" s="14"/>
      <c r="AW671" s="14"/>
      <c r="AX671" s="14"/>
      <c r="AY671" s="14"/>
      <c r="AZ671" s="14"/>
      <c r="BA671" s="14"/>
      <c r="BB671" s="14"/>
      <c r="BC671" s="14"/>
      <c r="BD671" s="14"/>
      <c r="BE671" s="14"/>
      <c r="BF671" s="14"/>
      <c r="BG671" s="14"/>
      <c r="BH671" s="14"/>
      <c r="BI671" s="14"/>
      <c r="BJ671" s="14"/>
      <c r="BK671" s="14"/>
      <c r="BL671" s="14"/>
      <c r="BM671" s="14"/>
      <c r="BN671" s="14"/>
      <c r="BO671" s="14"/>
      <c r="BP671" s="14"/>
    </row>
    <row r="672" spans="1:68" x14ac:dyDescent="0.35">
      <c r="A672" s="14"/>
      <c r="B672" s="14"/>
      <c r="C672" s="14"/>
      <c r="AR672" s="14"/>
      <c r="AS672" s="14"/>
      <c r="AT672" s="14"/>
      <c r="AU672" s="14"/>
      <c r="AV672" s="14"/>
      <c r="AW672" s="14"/>
      <c r="AX672" s="14"/>
      <c r="AY672" s="14"/>
      <c r="AZ672" s="14"/>
      <c r="BA672" s="14"/>
      <c r="BB672" s="14"/>
      <c r="BC672" s="14"/>
      <c r="BD672" s="14"/>
      <c r="BE672" s="14"/>
      <c r="BF672" s="14"/>
      <c r="BG672" s="14"/>
      <c r="BH672" s="14"/>
      <c r="BI672" s="14"/>
      <c r="BJ672" s="14"/>
      <c r="BK672" s="14"/>
      <c r="BL672" s="14"/>
      <c r="BM672" s="14"/>
      <c r="BN672" s="14"/>
      <c r="BO672" s="14"/>
      <c r="BP672" s="14"/>
    </row>
    <row r="673" spans="1:68" x14ac:dyDescent="0.35">
      <c r="A673" s="14"/>
      <c r="B673" s="14"/>
      <c r="C673" s="14"/>
      <c r="AR673" s="14"/>
      <c r="AS673" s="14"/>
      <c r="AT673" s="14"/>
      <c r="AU673" s="14"/>
      <c r="AV673" s="14"/>
      <c r="AW673" s="14"/>
      <c r="AX673" s="14"/>
      <c r="AY673" s="14"/>
      <c r="AZ673" s="14"/>
      <c r="BA673" s="14"/>
      <c r="BB673" s="14"/>
      <c r="BC673" s="14"/>
      <c r="BD673" s="14"/>
      <c r="BE673" s="14"/>
      <c r="BF673" s="14"/>
      <c r="BG673" s="14"/>
      <c r="BH673" s="14"/>
      <c r="BI673" s="14"/>
      <c r="BJ673" s="14"/>
      <c r="BK673" s="14"/>
      <c r="BL673" s="14"/>
      <c r="BM673" s="14"/>
      <c r="BN673" s="14"/>
      <c r="BO673" s="14"/>
      <c r="BP673" s="14"/>
    </row>
    <row r="674" spans="1:68" x14ac:dyDescent="0.35">
      <c r="A674" s="14"/>
      <c r="B674" s="14"/>
      <c r="C674" s="14"/>
      <c r="AR674" s="14"/>
      <c r="AS674" s="14"/>
      <c r="AT674" s="14"/>
      <c r="AU674" s="14"/>
      <c r="AV674" s="14"/>
      <c r="AW674" s="14"/>
      <c r="AX674" s="14"/>
      <c r="AY674" s="14"/>
      <c r="AZ674" s="14"/>
      <c r="BA674" s="14"/>
      <c r="BB674" s="14"/>
      <c r="BC674" s="14"/>
      <c r="BD674" s="14"/>
      <c r="BE674" s="14"/>
      <c r="BF674" s="14"/>
      <c r="BG674" s="14"/>
      <c r="BH674" s="14"/>
      <c r="BI674" s="14"/>
      <c r="BJ674" s="14"/>
      <c r="BK674" s="14"/>
      <c r="BL674" s="14"/>
      <c r="BM674" s="14"/>
      <c r="BN674" s="14"/>
      <c r="BO674" s="14"/>
      <c r="BP674" s="14"/>
    </row>
    <row r="675" spans="1:68" x14ac:dyDescent="0.35">
      <c r="A675" s="14"/>
      <c r="B675" s="14"/>
      <c r="C675" s="14"/>
      <c r="AR675" s="14"/>
      <c r="AS675" s="14"/>
      <c r="AT675" s="14"/>
      <c r="AU675" s="14"/>
      <c r="AV675" s="14"/>
      <c r="AW675" s="14"/>
      <c r="AX675" s="14"/>
      <c r="AY675" s="14"/>
      <c r="AZ675" s="14"/>
      <c r="BA675" s="14"/>
      <c r="BB675" s="14"/>
      <c r="BC675" s="14"/>
      <c r="BD675" s="14"/>
      <c r="BE675" s="14"/>
      <c r="BF675" s="14"/>
      <c r="BG675" s="14"/>
      <c r="BH675" s="14"/>
      <c r="BI675" s="14"/>
      <c r="BJ675" s="14"/>
      <c r="BK675" s="14"/>
      <c r="BL675" s="14"/>
      <c r="BM675" s="14"/>
      <c r="BN675" s="14"/>
      <c r="BO675" s="14"/>
      <c r="BP675" s="14"/>
    </row>
    <row r="676" spans="1:68" x14ac:dyDescent="0.35">
      <c r="A676" s="14"/>
      <c r="B676" s="14"/>
      <c r="C676" s="14"/>
      <c r="AR676" s="14"/>
      <c r="AS676" s="14"/>
      <c r="AT676" s="14"/>
      <c r="AU676" s="14"/>
      <c r="AV676" s="14"/>
      <c r="AW676" s="14"/>
      <c r="AX676" s="14"/>
      <c r="AY676" s="14"/>
      <c r="AZ676" s="14"/>
      <c r="BA676" s="14"/>
      <c r="BB676" s="14"/>
      <c r="BC676" s="14"/>
      <c r="BD676" s="14"/>
      <c r="BE676" s="14"/>
      <c r="BF676" s="14"/>
      <c r="BG676" s="14"/>
      <c r="BH676" s="14"/>
      <c r="BI676" s="14"/>
      <c r="BJ676" s="14"/>
      <c r="BK676" s="14"/>
      <c r="BL676" s="14"/>
      <c r="BM676" s="14"/>
      <c r="BN676" s="14"/>
      <c r="BO676" s="14"/>
      <c r="BP676" s="14"/>
    </row>
    <row r="677" spans="1:68" x14ac:dyDescent="0.35">
      <c r="A677" s="14"/>
      <c r="B677" s="14"/>
      <c r="C677" s="14"/>
      <c r="AR677" s="14"/>
      <c r="AS677" s="14"/>
      <c r="AT677" s="14"/>
      <c r="AU677" s="14"/>
      <c r="AV677" s="14"/>
      <c r="AW677" s="14"/>
      <c r="AX677" s="14"/>
      <c r="AY677" s="14"/>
      <c r="AZ677" s="14"/>
      <c r="BA677" s="14"/>
      <c r="BB677" s="14"/>
      <c r="BC677" s="14"/>
      <c r="BD677" s="14"/>
      <c r="BE677" s="14"/>
      <c r="BF677" s="14"/>
      <c r="BG677" s="14"/>
      <c r="BH677" s="14"/>
      <c r="BI677" s="14"/>
      <c r="BJ677" s="14"/>
      <c r="BK677" s="14"/>
      <c r="BL677" s="14"/>
      <c r="BM677" s="14"/>
      <c r="BN677" s="14"/>
      <c r="BO677" s="14"/>
      <c r="BP677" s="14"/>
    </row>
    <row r="678" spans="1:68" x14ac:dyDescent="0.35">
      <c r="A678" s="14"/>
      <c r="B678" s="14"/>
      <c r="C678" s="14"/>
      <c r="AR678" s="14"/>
      <c r="AS678" s="14"/>
      <c r="AT678" s="14"/>
      <c r="AU678" s="14"/>
      <c r="AV678" s="14"/>
      <c r="AW678" s="14"/>
      <c r="AX678" s="14"/>
      <c r="AY678" s="14"/>
      <c r="AZ678" s="14"/>
      <c r="BA678" s="14"/>
      <c r="BB678" s="14"/>
      <c r="BC678" s="14"/>
      <c r="BD678" s="14"/>
      <c r="BE678" s="14"/>
      <c r="BF678" s="14"/>
      <c r="BG678" s="14"/>
      <c r="BH678" s="14"/>
      <c r="BI678" s="14"/>
      <c r="BJ678" s="14"/>
      <c r="BK678" s="14"/>
      <c r="BL678" s="14"/>
      <c r="BM678" s="14"/>
      <c r="BN678" s="14"/>
      <c r="BO678" s="14"/>
      <c r="BP678" s="14"/>
    </row>
    <row r="679" spans="1:68" x14ac:dyDescent="0.35">
      <c r="A679" s="14"/>
      <c r="B679" s="14"/>
      <c r="C679" s="14"/>
      <c r="AR679" s="14"/>
      <c r="AS679" s="14"/>
      <c r="AT679" s="14"/>
      <c r="AU679" s="14"/>
      <c r="AV679" s="14"/>
      <c r="AW679" s="14"/>
      <c r="AX679" s="14"/>
      <c r="AY679" s="14"/>
      <c r="AZ679" s="14"/>
      <c r="BA679" s="14"/>
      <c r="BB679" s="14"/>
      <c r="BC679" s="14"/>
      <c r="BD679" s="14"/>
      <c r="BE679" s="14"/>
      <c r="BF679" s="14"/>
      <c r="BG679" s="14"/>
      <c r="BH679" s="14"/>
      <c r="BI679" s="14"/>
      <c r="BJ679" s="14"/>
      <c r="BK679" s="14"/>
      <c r="BL679" s="14"/>
      <c r="BM679" s="14"/>
      <c r="BN679" s="14"/>
      <c r="BO679" s="14"/>
      <c r="BP679" s="14"/>
    </row>
    <row r="680" spans="1:68" x14ac:dyDescent="0.35">
      <c r="A680" s="14"/>
      <c r="B680" s="14"/>
      <c r="C680" s="14"/>
      <c r="AR680" s="14"/>
      <c r="AS680" s="14"/>
      <c r="AT680" s="14"/>
      <c r="AU680" s="14"/>
      <c r="AV680" s="14"/>
      <c r="AW680" s="14"/>
      <c r="AX680" s="14"/>
      <c r="AY680" s="14"/>
      <c r="AZ680" s="14"/>
      <c r="BA680" s="14"/>
      <c r="BB680" s="14"/>
      <c r="BC680" s="14"/>
      <c r="BD680" s="14"/>
      <c r="BE680" s="14"/>
      <c r="BF680" s="14"/>
      <c r="BG680" s="14"/>
      <c r="BH680" s="14"/>
      <c r="BI680" s="14"/>
      <c r="BJ680" s="14"/>
      <c r="BK680" s="14"/>
      <c r="BL680" s="14"/>
      <c r="BM680" s="14"/>
      <c r="BN680" s="14"/>
      <c r="BO680" s="14"/>
      <c r="BP680" s="14"/>
    </row>
    <row r="681" spans="1:68" x14ac:dyDescent="0.35">
      <c r="A681" s="14"/>
      <c r="B681" s="14"/>
      <c r="C681" s="14"/>
      <c r="AR681" s="14"/>
      <c r="AS681" s="14"/>
      <c r="AT681" s="14"/>
      <c r="AU681" s="14"/>
      <c r="AV681" s="14"/>
      <c r="AW681" s="14"/>
      <c r="AX681" s="14"/>
      <c r="AY681" s="14"/>
      <c r="AZ681" s="14"/>
      <c r="BA681" s="14"/>
      <c r="BB681" s="14"/>
      <c r="BC681" s="14"/>
      <c r="BD681" s="14"/>
      <c r="BE681" s="14"/>
      <c r="BF681" s="14"/>
      <c r="BG681" s="14"/>
      <c r="BH681" s="14"/>
      <c r="BI681" s="14"/>
      <c r="BJ681" s="14"/>
      <c r="BK681" s="14"/>
      <c r="BL681" s="14"/>
      <c r="BM681" s="14"/>
      <c r="BN681" s="14"/>
      <c r="BO681" s="14"/>
      <c r="BP681" s="14"/>
    </row>
    <row r="682" spans="1:68" x14ac:dyDescent="0.35">
      <c r="A682" s="14"/>
      <c r="B682" s="14"/>
      <c r="C682" s="14"/>
      <c r="AR682" s="14"/>
      <c r="AS682" s="14"/>
      <c r="AT682" s="14"/>
      <c r="AU682" s="14"/>
      <c r="AV682" s="14"/>
      <c r="AW682" s="14"/>
      <c r="AX682" s="14"/>
      <c r="AY682" s="14"/>
      <c r="AZ682" s="14"/>
      <c r="BA682" s="14"/>
      <c r="BB682" s="14"/>
      <c r="BC682" s="14"/>
      <c r="BD682" s="14"/>
      <c r="BE682" s="14"/>
      <c r="BF682" s="14"/>
      <c r="BG682" s="14"/>
      <c r="BH682" s="14"/>
      <c r="BI682" s="14"/>
      <c r="BJ682" s="14"/>
      <c r="BK682" s="14"/>
      <c r="BL682" s="14"/>
      <c r="BM682" s="14"/>
      <c r="BN682" s="14"/>
      <c r="BO682" s="14"/>
      <c r="BP682" s="14"/>
    </row>
    <row r="683" spans="1:68" x14ac:dyDescent="0.35">
      <c r="A683" s="14"/>
      <c r="B683" s="14"/>
      <c r="C683" s="14"/>
      <c r="AR683" s="14"/>
      <c r="AS683" s="14"/>
      <c r="AT683" s="14"/>
      <c r="AU683" s="14"/>
      <c r="AV683" s="14"/>
      <c r="AW683" s="14"/>
      <c r="AX683" s="14"/>
      <c r="AY683" s="14"/>
      <c r="AZ683" s="14"/>
      <c r="BA683" s="14"/>
      <c r="BB683" s="14"/>
      <c r="BC683" s="14"/>
      <c r="BD683" s="14"/>
      <c r="BE683" s="14"/>
      <c r="BF683" s="14"/>
      <c r="BG683" s="14"/>
      <c r="BH683" s="14"/>
      <c r="BI683" s="14"/>
      <c r="BJ683" s="14"/>
      <c r="BK683" s="14"/>
      <c r="BL683" s="14"/>
      <c r="BM683" s="14"/>
      <c r="BN683" s="14"/>
      <c r="BO683" s="14"/>
      <c r="BP683" s="14"/>
    </row>
    <row r="684" spans="1:68" x14ac:dyDescent="0.35">
      <c r="A684" s="14"/>
      <c r="B684" s="14"/>
      <c r="C684" s="14"/>
      <c r="AR684" s="14"/>
      <c r="AS684" s="14"/>
      <c r="AT684" s="14"/>
      <c r="AU684" s="14"/>
      <c r="AV684" s="14"/>
      <c r="AW684" s="14"/>
      <c r="AX684" s="14"/>
      <c r="AY684" s="14"/>
      <c r="AZ684" s="14"/>
      <c r="BA684" s="14"/>
      <c r="BB684" s="14"/>
      <c r="BC684" s="14"/>
      <c r="BD684" s="14"/>
      <c r="BE684" s="14"/>
      <c r="BF684" s="14"/>
      <c r="BG684" s="14"/>
      <c r="BH684" s="14"/>
      <c r="BI684" s="14"/>
      <c r="BJ684" s="14"/>
      <c r="BK684" s="14"/>
      <c r="BL684" s="14"/>
      <c r="BM684" s="14"/>
      <c r="BN684" s="14"/>
      <c r="BO684" s="14"/>
      <c r="BP684" s="14"/>
    </row>
    <row r="685" spans="1:68" x14ac:dyDescent="0.35">
      <c r="A685" s="14"/>
      <c r="B685" s="14"/>
      <c r="C685" s="14"/>
      <c r="AR685" s="14"/>
      <c r="AS685" s="14"/>
      <c r="AT685" s="14"/>
      <c r="AU685" s="14"/>
      <c r="AV685" s="14"/>
      <c r="AW685" s="14"/>
      <c r="AX685" s="14"/>
      <c r="AY685" s="14"/>
      <c r="AZ685" s="14"/>
      <c r="BA685" s="14"/>
      <c r="BB685" s="14"/>
      <c r="BC685" s="14"/>
      <c r="BD685" s="14"/>
      <c r="BE685" s="14"/>
      <c r="BF685" s="14"/>
      <c r="BG685" s="14"/>
      <c r="BH685" s="14"/>
      <c r="BI685" s="14"/>
      <c r="BJ685" s="14"/>
      <c r="BK685" s="14"/>
      <c r="BL685" s="14"/>
      <c r="BM685" s="14"/>
      <c r="BN685" s="14"/>
      <c r="BO685" s="14"/>
      <c r="BP685" s="14"/>
    </row>
    <row r="686" spans="1:68" x14ac:dyDescent="0.35">
      <c r="A686" s="14"/>
      <c r="B686" s="14"/>
      <c r="C686" s="14"/>
      <c r="AR686" s="14"/>
      <c r="AS686" s="14"/>
      <c r="AT686" s="14"/>
      <c r="AU686" s="14"/>
      <c r="AV686" s="14"/>
      <c r="AW686" s="14"/>
      <c r="AX686" s="14"/>
      <c r="AY686" s="14"/>
      <c r="AZ686" s="14"/>
      <c r="BA686" s="14"/>
      <c r="BB686" s="14"/>
      <c r="BC686" s="14"/>
      <c r="BD686" s="14"/>
      <c r="BE686" s="14"/>
      <c r="BF686" s="14"/>
      <c r="BG686" s="14"/>
      <c r="BH686" s="14"/>
      <c r="BI686" s="14"/>
      <c r="BJ686" s="14"/>
      <c r="BK686" s="14"/>
      <c r="BL686" s="14"/>
      <c r="BM686" s="14"/>
      <c r="BN686" s="14"/>
      <c r="BO686" s="14"/>
      <c r="BP686" s="14"/>
    </row>
    <row r="687" spans="1:68" x14ac:dyDescent="0.35">
      <c r="A687" s="14"/>
      <c r="B687" s="14"/>
      <c r="C687" s="14"/>
      <c r="AR687" s="14"/>
      <c r="AS687" s="14"/>
      <c r="AT687" s="14"/>
      <c r="AU687" s="14"/>
      <c r="AV687" s="14"/>
      <c r="AW687" s="14"/>
      <c r="AX687" s="14"/>
      <c r="AY687" s="14"/>
      <c r="AZ687" s="14"/>
      <c r="BA687" s="14"/>
      <c r="BB687" s="14"/>
      <c r="BC687" s="14"/>
      <c r="BD687" s="14"/>
      <c r="BE687" s="14"/>
      <c r="BF687" s="14"/>
      <c r="BG687" s="14"/>
      <c r="BH687" s="14"/>
      <c r="BI687" s="14"/>
      <c r="BJ687" s="14"/>
      <c r="BK687" s="14"/>
      <c r="BL687" s="14"/>
      <c r="BM687" s="14"/>
      <c r="BN687" s="14"/>
      <c r="BO687" s="14"/>
      <c r="BP687" s="14"/>
    </row>
    <row r="688" spans="1:68" x14ac:dyDescent="0.35">
      <c r="A688" s="14"/>
      <c r="B688" s="14"/>
      <c r="C688" s="14"/>
      <c r="AR688" s="14"/>
      <c r="AS688" s="14"/>
      <c r="AT688" s="14"/>
      <c r="AU688" s="14"/>
      <c r="AV688" s="14"/>
      <c r="AW688" s="14"/>
      <c r="AX688" s="14"/>
      <c r="AY688" s="14"/>
      <c r="AZ688" s="14"/>
      <c r="BA688" s="14"/>
      <c r="BB688" s="14"/>
      <c r="BC688" s="14"/>
      <c r="BD688" s="14"/>
      <c r="BE688" s="14"/>
      <c r="BF688" s="14"/>
      <c r="BG688" s="14"/>
      <c r="BH688" s="14"/>
      <c r="BI688" s="14"/>
      <c r="BJ688" s="14"/>
      <c r="BK688" s="14"/>
      <c r="BL688" s="14"/>
      <c r="BM688" s="14"/>
      <c r="BN688" s="14"/>
      <c r="BO688" s="14"/>
      <c r="BP688" s="14"/>
    </row>
    <row r="689" spans="1:68" x14ac:dyDescent="0.35">
      <c r="A689" s="14"/>
      <c r="B689" s="14"/>
      <c r="C689" s="14"/>
      <c r="AR689" s="14"/>
      <c r="AS689" s="14"/>
      <c r="AT689" s="14"/>
      <c r="AU689" s="14"/>
      <c r="AV689" s="14"/>
      <c r="AW689" s="14"/>
      <c r="AX689" s="14"/>
      <c r="AY689" s="14"/>
      <c r="AZ689" s="14"/>
      <c r="BA689" s="14"/>
      <c r="BB689" s="14"/>
      <c r="BC689" s="14"/>
      <c r="BD689" s="14"/>
      <c r="BE689" s="14"/>
      <c r="BF689" s="14"/>
      <c r="BG689" s="14"/>
      <c r="BH689" s="14"/>
      <c r="BI689" s="14"/>
      <c r="BJ689" s="14"/>
      <c r="BK689" s="14"/>
      <c r="BL689" s="14"/>
      <c r="BM689" s="14"/>
      <c r="BN689" s="14"/>
      <c r="BO689" s="14"/>
      <c r="BP689" s="14"/>
    </row>
    <row r="690" spans="1:68" x14ac:dyDescent="0.35">
      <c r="A690" s="14"/>
      <c r="B690" s="14"/>
      <c r="C690" s="14"/>
      <c r="AR690" s="14"/>
      <c r="AS690" s="14"/>
      <c r="AT690" s="14"/>
      <c r="AU690" s="14"/>
      <c r="AV690" s="14"/>
      <c r="AW690" s="14"/>
      <c r="AX690" s="14"/>
      <c r="AY690" s="14"/>
      <c r="AZ690" s="14"/>
      <c r="BA690" s="14"/>
      <c r="BB690" s="14"/>
      <c r="BC690" s="14"/>
      <c r="BD690" s="14"/>
      <c r="BE690" s="14"/>
      <c r="BF690" s="14"/>
      <c r="BG690" s="14"/>
      <c r="BH690" s="14"/>
      <c r="BI690" s="14"/>
      <c r="BJ690" s="14"/>
      <c r="BK690" s="14"/>
      <c r="BL690" s="14"/>
      <c r="BM690" s="14"/>
      <c r="BN690" s="14"/>
      <c r="BO690" s="14"/>
      <c r="BP690" s="14"/>
    </row>
    <row r="691" spans="1:68" x14ac:dyDescent="0.35">
      <c r="A691" s="14"/>
      <c r="B691" s="14"/>
      <c r="C691" s="14"/>
      <c r="AR691" s="14"/>
      <c r="AS691" s="14"/>
      <c r="AT691" s="14"/>
      <c r="AU691" s="14"/>
      <c r="AV691" s="14"/>
      <c r="AW691" s="14"/>
      <c r="AX691" s="14"/>
      <c r="AY691" s="14"/>
      <c r="AZ691" s="14"/>
      <c r="BA691" s="14"/>
      <c r="BB691" s="14"/>
      <c r="BC691" s="14"/>
      <c r="BD691" s="14"/>
      <c r="BE691" s="14"/>
      <c r="BF691" s="14"/>
      <c r="BG691" s="14"/>
      <c r="BH691" s="14"/>
      <c r="BI691" s="14"/>
      <c r="BJ691" s="14"/>
      <c r="BK691" s="14"/>
      <c r="BL691" s="14"/>
      <c r="BM691" s="14"/>
      <c r="BN691" s="14"/>
      <c r="BO691" s="14"/>
      <c r="BP691" s="14"/>
    </row>
    <row r="692" spans="1:68" x14ac:dyDescent="0.35">
      <c r="A692" s="14"/>
      <c r="B692" s="14"/>
      <c r="C692" s="14"/>
      <c r="AR692" s="14"/>
      <c r="AS692" s="14"/>
      <c r="AT692" s="14"/>
      <c r="AU692" s="14"/>
      <c r="AV692" s="14"/>
      <c r="AW692" s="14"/>
      <c r="AX692" s="14"/>
      <c r="AY692" s="14"/>
      <c r="AZ692" s="14"/>
      <c r="BA692" s="14"/>
      <c r="BB692" s="14"/>
      <c r="BC692" s="14"/>
      <c r="BD692" s="14"/>
      <c r="BE692" s="14"/>
      <c r="BF692" s="14"/>
      <c r="BG692" s="14"/>
      <c r="BH692" s="14"/>
      <c r="BI692" s="14"/>
      <c r="BJ692" s="14"/>
      <c r="BK692" s="14"/>
      <c r="BL692" s="14"/>
      <c r="BM692" s="14"/>
      <c r="BN692" s="14"/>
      <c r="BO692" s="14"/>
      <c r="BP692" s="14"/>
    </row>
    <row r="693" spans="1:68" x14ac:dyDescent="0.35">
      <c r="A693" s="14"/>
      <c r="B693" s="14"/>
      <c r="C693" s="14"/>
      <c r="AR693" s="14"/>
      <c r="AS693" s="14"/>
      <c r="AT693" s="14"/>
      <c r="AU693" s="14"/>
      <c r="AV693" s="14"/>
      <c r="AW693" s="14"/>
      <c r="AX693" s="14"/>
      <c r="AY693" s="14"/>
      <c r="AZ693" s="14"/>
      <c r="BA693" s="14"/>
      <c r="BB693" s="14"/>
      <c r="BC693" s="14"/>
      <c r="BD693" s="14"/>
      <c r="BE693" s="14"/>
      <c r="BF693" s="14"/>
      <c r="BG693" s="14"/>
      <c r="BH693" s="14"/>
      <c r="BI693" s="14"/>
      <c r="BJ693" s="14"/>
      <c r="BK693" s="14"/>
      <c r="BL693" s="14"/>
      <c r="BM693" s="14"/>
      <c r="BN693" s="14"/>
      <c r="BO693" s="14"/>
      <c r="BP693" s="14"/>
    </row>
    <row r="694" spans="1:68" x14ac:dyDescent="0.35">
      <c r="A694" s="14"/>
      <c r="B694" s="14"/>
      <c r="C694" s="14"/>
      <c r="AR694" s="14"/>
      <c r="AS694" s="14"/>
      <c r="AT694" s="14"/>
      <c r="AU694" s="14"/>
      <c r="AV694" s="14"/>
      <c r="AW694" s="14"/>
      <c r="AX694" s="14"/>
      <c r="AY694" s="14"/>
      <c r="AZ694" s="14"/>
      <c r="BA694" s="14"/>
      <c r="BB694" s="14"/>
      <c r="BC694" s="14"/>
      <c r="BD694" s="14"/>
      <c r="BE694" s="14"/>
      <c r="BF694" s="14"/>
      <c r="BG694" s="14"/>
      <c r="BH694" s="14"/>
      <c r="BI694" s="14"/>
      <c r="BJ694" s="14"/>
      <c r="BK694" s="14"/>
      <c r="BL694" s="14"/>
      <c r="BM694" s="14"/>
      <c r="BN694" s="14"/>
      <c r="BO694" s="14"/>
      <c r="BP694" s="14"/>
    </row>
    <row r="695" spans="1:68" x14ac:dyDescent="0.35">
      <c r="A695" s="14"/>
      <c r="B695" s="14"/>
      <c r="C695" s="14"/>
      <c r="AR695" s="14"/>
      <c r="AS695" s="14"/>
      <c r="AT695" s="14"/>
      <c r="AU695" s="14"/>
      <c r="AV695" s="14"/>
      <c r="AW695" s="14"/>
      <c r="AX695" s="14"/>
      <c r="AY695" s="14"/>
      <c r="AZ695" s="14"/>
      <c r="BA695" s="14"/>
      <c r="BB695" s="14"/>
      <c r="BC695" s="14"/>
      <c r="BD695" s="14"/>
      <c r="BE695" s="14"/>
      <c r="BF695" s="14"/>
      <c r="BG695" s="14"/>
      <c r="BH695" s="14"/>
      <c r="BI695" s="14"/>
      <c r="BJ695" s="14"/>
      <c r="BK695" s="14"/>
      <c r="BL695" s="14"/>
      <c r="BM695" s="14"/>
      <c r="BN695" s="14"/>
      <c r="BO695" s="14"/>
      <c r="BP695" s="14"/>
    </row>
    <row r="696" spans="1:68" x14ac:dyDescent="0.35">
      <c r="A696" s="14"/>
      <c r="B696" s="14"/>
      <c r="C696" s="14"/>
      <c r="AR696" s="14"/>
      <c r="AS696" s="14"/>
      <c r="AT696" s="14"/>
      <c r="AU696" s="14"/>
      <c r="AV696" s="14"/>
      <c r="AW696" s="14"/>
      <c r="AX696" s="14"/>
      <c r="AY696" s="14"/>
      <c r="AZ696" s="14"/>
      <c r="BA696" s="14"/>
      <c r="BB696" s="14"/>
      <c r="BC696" s="14"/>
      <c r="BD696" s="14"/>
      <c r="BE696" s="14"/>
      <c r="BF696" s="14"/>
      <c r="BG696" s="14"/>
      <c r="BH696" s="14"/>
      <c r="BI696" s="14"/>
      <c r="BJ696" s="14"/>
      <c r="BK696" s="14"/>
      <c r="BL696" s="14"/>
      <c r="BM696" s="14"/>
      <c r="BN696" s="14"/>
      <c r="BO696" s="14"/>
      <c r="BP696" s="14"/>
    </row>
    <row r="697" spans="1:68" x14ac:dyDescent="0.35">
      <c r="A697" s="14"/>
      <c r="B697" s="14"/>
      <c r="C697" s="14"/>
      <c r="AR697" s="14"/>
      <c r="AS697" s="14"/>
      <c r="AT697" s="14"/>
      <c r="AU697" s="14"/>
      <c r="AV697" s="14"/>
      <c r="AW697" s="14"/>
      <c r="AX697" s="14"/>
      <c r="AY697" s="14"/>
      <c r="AZ697" s="14"/>
      <c r="BA697" s="14"/>
      <c r="BB697" s="14"/>
      <c r="BC697" s="14"/>
      <c r="BD697" s="14"/>
      <c r="BE697" s="14"/>
      <c r="BF697" s="14"/>
      <c r="BG697" s="14"/>
      <c r="BH697" s="14"/>
      <c r="BI697" s="14"/>
      <c r="BJ697" s="14"/>
      <c r="BK697" s="14"/>
      <c r="BL697" s="14"/>
      <c r="BM697" s="14"/>
      <c r="BN697" s="14"/>
      <c r="BO697" s="14"/>
      <c r="BP697" s="14"/>
    </row>
    <row r="698" spans="1:68" x14ac:dyDescent="0.35">
      <c r="A698" s="14"/>
      <c r="B698" s="14"/>
      <c r="C698" s="14"/>
      <c r="AR698" s="14"/>
      <c r="AS698" s="14"/>
      <c r="AT698" s="14"/>
      <c r="AU698" s="14"/>
      <c r="AV698" s="14"/>
      <c r="AW698" s="14"/>
      <c r="AX698" s="14"/>
      <c r="AY698" s="14"/>
      <c r="AZ698" s="14"/>
      <c r="BA698" s="14"/>
      <c r="BB698" s="14"/>
      <c r="BC698" s="14"/>
      <c r="BD698" s="14"/>
      <c r="BE698" s="14"/>
      <c r="BF698" s="14"/>
      <c r="BG698" s="14"/>
      <c r="BH698" s="14"/>
      <c r="BI698" s="14"/>
      <c r="BJ698" s="14"/>
      <c r="BK698" s="14"/>
      <c r="BL698" s="14"/>
      <c r="BM698" s="14"/>
      <c r="BN698" s="14"/>
      <c r="BO698" s="14"/>
      <c r="BP698" s="14"/>
    </row>
    <row r="699" spans="1:68" x14ac:dyDescent="0.35">
      <c r="A699" s="14"/>
      <c r="B699" s="14"/>
      <c r="C699" s="14"/>
      <c r="AR699" s="14"/>
      <c r="AS699" s="14"/>
      <c r="AT699" s="14"/>
      <c r="AU699" s="14"/>
      <c r="AV699" s="14"/>
      <c r="AW699" s="14"/>
      <c r="AX699" s="14"/>
      <c r="AY699" s="14"/>
      <c r="AZ699" s="14"/>
      <c r="BA699" s="14"/>
      <c r="BB699" s="14"/>
      <c r="BC699" s="14"/>
      <c r="BD699" s="14"/>
      <c r="BE699" s="14"/>
      <c r="BF699" s="14"/>
      <c r="BG699" s="14"/>
      <c r="BH699" s="14"/>
      <c r="BI699" s="14"/>
      <c r="BJ699" s="14"/>
      <c r="BK699" s="14"/>
      <c r="BL699" s="14"/>
      <c r="BM699" s="14"/>
      <c r="BN699" s="14"/>
      <c r="BO699" s="14"/>
      <c r="BP699" s="14"/>
    </row>
    <row r="700" spans="1:68" x14ac:dyDescent="0.35">
      <c r="A700" s="14"/>
      <c r="B700" s="14"/>
      <c r="C700" s="14"/>
      <c r="AR700" s="14"/>
      <c r="AS700" s="14"/>
      <c r="AT700" s="14"/>
      <c r="AU700" s="14"/>
      <c r="AV700" s="14"/>
      <c r="AW700" s="14"/>
      <c r="AX700" s="14"/>
      <c r="AY700" s="14"/>
      <c r="AZ700" s="14"/>
      <c r="BA700" s="14"/>
      <c r="BB700" s="14"/>
      <c r="BC700" s="14"/>
      <c r="BD700" s="14"/>
      <c r="BE700" s="14"/>
      <c r="BF700" s="14"/>
      <c r="BG700" s="14"/>
      <c r="BH700" s="14"/>
      <c r="BI700" s="14"/>
      <c r="BJ700" s="14"/>
      <c r="BK700" s="14"/>
      <c r="BL700" s="14"/>
      <c r="BM700" s="14"/>
      <c r="BN700" s="14"/>
      <c r="BO700" s="14"/>
      <c r="BP700" s="14"/>
    </row>
    <row r="701" spans="1:68" x14ac:dyDescent="0.35">
      <c r="A701" s="14"/>
      <c r="B701" s="14"/>
      <c r="C701" s="14"/>
      <c r="AR701" s="14"/>
      <c r="AS701" s="14"/>
      <c r="AT701" s="14"/>
      <c r="AU701" s="14"/>
      <c r="AV701" s="14"/>
      <c r="AW701" s="14"/>
      <c r="AX701" s="14"/>
      <c r="AY701" s="14"/>
      <c r="AZ701" s="14"/>
      <c r="BA701" s="14"/>
      <c r="BB701" s="14"/>
      <c r="BC701" s="14"/>
      <c r="BD701" s="14"/>
      <c r="BE701" s="14"/>
      <c r="BF701" s="14"/>
      <c r="BG701" s="14"/>
      <c r="BH701" s="14"/>
      <c r="BI701" s="14"/>
      <c r="BJ701" s="14"/>
      <c r="BK701" s="14"/>
      <c r="BL701" s="14"/>
      <c r="BM701" s="14"/>
      <c r="BN701" s="14"/>
      <c r="BO701" s="14"/>
      <c r="BP701" s="14"/>
    </row>
    <row r="702" spans="1:68" x14ac:dyDescent="0.35">
      <c r="A702" s="14"/>
      <c r="B702" s="14"/>
      <c r="C702" s="14"/>
      <c r="AR702" s="14"/>
      <c r="AS702" s="14"/>
      <c r="AT702" s="14"/>
      <c r="AU702" s="14"/>
      <c r="AV702" s="14"/>
      <c r="AW702" s="14"/>
      <c r="AX702" s="14"/>
      <c r="AY702" s="14"/>
      <c r="AZ702" s="14"/>
      <c r="BA702" s="14"/>
      <c r="BB702" s="14"/>
      <c r="BC702" s="14"/>
      <c r="BD702" s="14"/>
      <c r="BE702" s="14"/>
      <c r="BF702" s="14"/>
      <c r="BG702" s="14"/>
      <c r="BH702" s="14"/>
      <c r="BI702" s="14"/>
      <c r="BJ702" s="14"/>
      <c r="BK702" s="14"/>
      <c r="BL702" s="14"/>
      <c r="BM702" s="14"/>
      <c r="BN702" s="14"/>
      <c r="BO702" s="14"/>
      <c r="BP702" s="14"/>
    </row>
    <row r="703" spans="1:68" x14ac:dyDescent="0.35">
      <c r="A703" s="14"/>
      <c r="B703" s="14"/>
      <c r="C703" s="14"/>
      <c r="AR703" s="14"/>
      <c r="AS703" s="14"/>
      <c r="AT703" s="14"/>
      <c r="AU703" s="14"/>
      <c r="AV703" s="14"/>
      <c r="AW703" s="14"/>
      <c r="AX703" s="14"/>
      <c r="AY703" s="14"/>
      <c r="AZ703" s="14"/>
      <c r="BA703" s="14"/>
      <c r="BB703" s="14"/>
      <c r="BC703" s="14"/>
      <c r="BD703" s="14"/>
      <c r="BE703" s="14"/>
      <c r="BF703" s="14"/>
      <c r="BG703" s="14"/>
      <c r="BH703" s="14"/>
      <c r="BI703" s="14"/>
      <c r="BJ703" s="14"/>
      <c r="BK703" s="14"/>
      <c r="BL703" s="14"/>
      <c r="BM703" s="14"/>
      <c r="BN703" s="14"/>
      <c r="BO703" s="14"/>
      <c r="BP703" s="14"/>
    </row>
    <row r="704" spans="1:68" x14ac:dyDescent="0.35">
      <c r="A704" s="14"/>
      <c r="B704" s="14"/>
      <c r="C704" s="14"/>
      <c r="AR704" s="14"/>
      <c r="AS704" s="14"/>
      <c r="AT704" s="14"/>
      <c r="AU704" s="14"/>
      <c r="AV704" s="14"/>
      <c r="AW704" s="14"/>
      <c r="AX704" s="14"/>
      <c r="AY704" s="14"/>
      <c r="AZ704" s="14"/>
      <c r="BA704" s="14"/>
      <c r="BB704" s="14"/>
      <c r="BC704" s="14"/>
      <c r="BD704" s="14"/>
      <c r="BE704" s="14"/>
      <c r="BF704" s="14"/>
      <c r="BG704" s="14"/>
      <c r="BH704" s="14"/>
      <c r="BI704" s="14"/>
      <c r="BJ704" s="14"/>
      <c r="BK704" s="14"/>
      <c r="BL704" s="14"/>
      <c r="BM704" s="14"/>
      <c r="BN704" s="14"/>
      <c r="BO704" s="14"/>
      <c r="BP704" s="14"/>
    </row>
    <row r="705" spans="1:68" x14ac:dyDescent="0.35">
      <c r="A705" s="14"/>
      <c r="B705" s="14"/>
      <c r="C705" s="14"/>
      <c r="AR705" s="14"/>
      <c r="AS705" s="14"/>
      <c r="AT705" s="14"/>
      <c r="AU705" s="14"/>
      <c r="AV705" s="14"/>
      <c r="AW705" s="14"/>
      <c r="AX705" s="14"/>
      <c r="AY705" s="14"/>
      <c r="AZ705" s="14"/>
      <c r="BA705" s="14"/>
      <c r="BB705" s="14"/>
      <c r="BC705" s="14"/>
      <c r="BD705" s="14"/>
      <c r="BE705" s="14"/>
      <c r="BF705" s="14"/>
      <c r="BG705" s="14"/>
      <c r="BH705" s="14"/>
      <c r="BI705" s="14"/>
      <c r="BJ705" s="14"/>
      <c r="BK705" s="14"/>
      <c r="BL705" s="14"/>
      <c r="BM705" s="14"/>
      <c r="BN705" s="14"/>
      <c r="BO705" s="14"/>
      <c r="BP705" s="14"/>
    </row>
    <row r="706" spans="1:68" x14ac:dyDescent="0.35">
      <c r="A706" s="14"/>
      <c r="B706" s="14"/>
      <c r="C706" s="14"/>
      <c r="AR706" s="14"/>
      <c r="AS706" s="14"/>
      <c r="AT706" s="14"/>
      <c r="AU706" s="14"/>
      <c r="AV706" s="14"/>
      <c r="AW706" s="14"/>
      <c r="AX706" s="14"/>
      <c r="AY706" s="14"/>
      <c r="AZ706" s="14"/>
      <c r="BA706" s="14"/>
      <c r="BB706" s="14"/>
      <c r="BC706" s="14"/>
      <c r="BD706" s="14"/>
      <c r="BE706" s="14"/>
      <c r="BF706" s="14"/>
      <c r="BG706" s="14"/>
      <c r="BH706" s="14"/>
      <c r="BI706" s="14"/>
      <c r="BJ706" s="14"/>
      <c r="BK706" s="14"/>
      <c r="BL706" s="14"/>
      <c r="BM706" s="14"/>
      <c r="BN706" s="14"/>
      <c r="BO706" s="14"/>
      <c r="BP706" s="14"/>
    </row>
    <row r="707" spans="1:68" x14ac:dyDescent="0.35">
      <c r="A707" s="14"/>
      <c r="B707" s="14"/>
      <c r="C707" s="14"/>
      <c r="AR707" s="14"/>
      <c r="AS707" s="14"/>
      <c r="AT707" s="14"/>
      <c r="AU707" s="14"/>
      <c r="AV707" s="14"/>
      <c r="AW707" s="14"/>
      <c r="AX707" s="14"/>
      <c r="AY707" s="14"/>
      <c r="AZ707" s="14"/>
      <c r="BA707" s="14"/>
      <c r="BB707" s="14"/>
      <c r="BC707" s="14"/>
      <c r="BD707" s="14"/>
      <c r="BE707" s="14"/>
      <c r="BF707" s="14"/>
      <c r="BG707" s="14"/>
      <c r="BH707" s="14"/>
      <c r="BI707" s="14"/>
      <c r="BJ707" s="14"/>
      <c r="BK707" s="14"/>
      <c r="BL707" s="14"/>
      <c r="BM707" s="14"/>
      <c r="BN707" s="14"/>
      <c r="BO707" s="14"/>
      <c r="BP707" s="14"/>
    </row>
    <row r="708" spans="1:68" x14ac:dyDescent="0.35">
      <c r="A708" s="14"/>
      <c r="B708" s="14"/>
      <c r="C708" s="14"/>
      <c r="AR708" s="14"/>
      <c r="AS708" s="14"/>
      <c r="AT708" s="14"/>
      <c r="AU708" s="14"/>
      <c r="AV708" s="14"/>
      <c r="AW708" s="14"/>
      <c r="AX708" s="14"/>
      <c r="AY708" s="14"/>
      <c r="AZ708" s="14"/>
      <c r="BA708" s="14"/>
      <c r="BB708" s="14"/>
      <c r="BC708" s="14"/>
      <c r="BD708" s="14"/>
      <c r="BE708" s="14"/>
      <c r="BF708" s="14"/>
      <c r="BG708" s="14"/>
      <c r="BH708" s="14"/>
      <c r="BI708" s="14"/>
      <c r="BJ708" s="14"/>
      <c r="BK708" s="14"/>
      <c r="BL708" s="14"/>
      <c r="BM708" s="14"/>
      <c r="BN708" s="14"/>
      <c r="BO708" s="14"/>
      <c r="BP708" s="14"/>
    </row>
    <row r="709" spans="1:68" x14ac:dyDescent="0.35">
      <c r="A709" s="14"/>
      <c r="B709" s="14"/>
      <c r="C709" s="14"/>
      <c r="AR709" s="14"/>
      <c r="AS709" s="14"/>
      <c r="AT709" s="14"/>
      <c r="AU709" s="14"/>
      <c r="AV709" s="14"/>
      <c r="AW709" s="14"/>
      <c r="AX709" s="14"/>
      <c r="AY709" s="14"/>
      <c r="AZ709" s="14"/>
      <c r="BA709" s="14"/>
      <c r="BB709" s="14"/>
      <c r="BC709" s="14"/>
      <c r="BD709" s="14"/>
      <c r="BE709" s="14"/>
      <c r="BF709" s="14"/>
      <c r="BG709" s="14"/>
      <c r="BH709" s="14"/>
      <c r="BI709" s="14"/>
      <c r="BJ709" s="14"/>
      <c r="BK709" s="14"/>
      <c r="BL709" s="14"/>
      <c r="BM709" s="14"/>
      <c r="BN709" s="14"/>
      <c r="BO709" s="14"/>
      <c r="BP709" s="14"/>
    </row>
    <row r="710" spans="1:68" x14ac:dyDescent="0.35">
      <c r="A710" s="14"/>
      <c r="B710" s="14"/>
      <c r="C710" s="14"/>
      <c r="AR710" s="14"/>
      <c r="AS710" s="14"/>
      <c r="AT710" s="14"/>
      <c r="AU710" s="14"/>
      <c r="AV710" s="14"/>
      <c r="AW710" s="14"/>
      <c r="AX710" s="14"/>
      <c r="AY710" s="14"/>
      <c r="AZ710" s="14"/>
      <c r="BA710" s="14"/>
      <c r="BB710" s="14"/>
      <c r="BC710" s="14"/>
      <c r="BD710" s="14"/>
      <c r="BE710" s="14"/>
      <c r="BF710" s="14"/>
      <c r="BG710" s="14"/>
      <c r="BH710" s="14"/>
      <c r="BI710" s="14"/>
      <c r="BJ710" s="14"/>
      <c r="BK710" s="14"/>
      <c r="BL710" s="14"/>
      <c r="BM710" s="14"/>
      <c r="BN710" s="14"/>
      <c r="BO710" s="14"/>
      <c r="BP710" s="14"/>
    </row>
    <row r="711" spans="1:68" x14ac:dyDescent="0.35">
      <c r="A711" s="14"/>
      <c r="B711" s="14"/>
      <c r="C711" s="14"/>
      <c r="AR711" s="14"/>
      <c r="AS711" s="14"/>
      <c r="AT711" s="14"/>
      <c r="AU711" s="14"/>
      <c r="AV711" s="14"/>
      <c r="AW711" s="14"/>
      <c r="AX711" s="14"/>
      <c r="AY711" s="14"/>
      <c r="AZ711" s="14"/>
      <c r="BA711" s="14"/>
      <c r="BB711" s="14"/>
      <c r="BC711" s="14"/>
      <c r="BD711" s="14"/>
      <c r="BE711" s="14"/>
      <c r="BF711" s="14"/>
      <c r="BG711" s="14"/>
      <c r="BH711" s="14"/>
      <c r="BI711" s="14"/>
      <c r="BJ711" s="14"/>
      <c r="BK711" s="14"/>
      <c r="BL711" s="14"/>
      <c r="BM711" s="14"/>
      <c r="BN711" s="14"/>
      <c r="BO711" s="14"/>
      <c r="BP711" s="14"/>
    </row>
    <row r="712" spans="1:68" x14ac:dyDescent="0.35">
      <c r="A712" s="14"/>
      <c r="B712" s="14"/>
      <c r="C712" s="14"/>
      <c r="AR712" s="14"/>
      <c r="AS712" s="14"/>
      <c r="AT712" s="14"/>
      <c r="AU712" s="14"/>
      <c r="AV712" s="14"/>
      <c r="AW712" s="14"/>
      <c r="AX712" s="14"/>
      <c r="AY712" s="14"/>
      <c r="AZ712" s="14"/>
      <c r="BA712" s="14"/>
      <c r="BB712" s="14"/>
      <c r="BC712" s="14"/>
      <c r="BD712" s="14"/>
      <c r="BE712" s="14"/>
      <c r="BF712" s="14"/>
      <c r="BG712" s="14"/>
      <c r="BH712" s="14"/>
      <c r="BI712" s="14"/>
      <c r="BJ712" s="14"/>
      <c r="BK712" s="14"/>
      <c r="BL712" s="14"/>
      <c r="BM712" s="14"/>
      <c r="BN712" s="14"/>
      <c r="BO712" s="14"/>
      <c r="BP712" s="14"/>
    </row>
    <row r="713" spans="1:68" x14ac:dyDescent="0.35">
      <c r="A713" s="14"/>
      <c r="B713" s="14"/>
      <c r="C713" s="14"/>
      <c r="AR713" s="14"/>
      <c r="AS713" s="14"/>
      <c r="AT713" s="14"/>
      <c r="AU713" s="14"/>
      <c r="AV713" s="14"/>
      <c r="AW713" s="14"/>
      <c r="AX713" s="14"/>
      <c r="AY713" s="14"/>
      <c r="AZ713" s="14"/>
      <c r="BA713" s="14"/>
      <c r="BB713" s="14"/>
      <c r="BC713" s="14"/>
      <c r="BD713" s="14"/>
      <c r="BE713" s="14"/>
      <c r="BF713" s="14"/>
      <c r="BG713" s="14"/>
      <c r="BH713" s="14"/>
      <c r="BI713" s="14"/>
      <c r="BJ713" s="14"/>
      <c r="BK713" s="14"/>
      <c r="BL713" s="14"/>
      <c r="BM713" s="14"/>
      <c r="BN713" s="14"/>
      <c r="BO713" s="14"/>
      <c r="BP713" s="14"/>
    </row>
    <row r="714" spans="1:68" x14ac:dyDescent="0.35">
      <c r="A714" s="14"/>
      <c r="B714" s="14"/>
      <c r="C714" s="14"/>
      <c r="AR714" s="14"/>
      <c r="AS714" s="14"/>
      <c r="AT714" s="14"/>
      <c r="AU714" s="14"/>
      <c r="AV714" s="14"/>
      <c r="AW714" s="14"/>
      <c r="AX714" s="14"/>
      <c r="AY714" s="14"/>
      <c r="AZ714" s="14"/>
      <c r="BA714" s="14"/>
      <c r="BB714" s="14"/>
      <c r="BC714" s="14"/>
      <c r="BD714" s="14"/>
      <c r="BE714" s="14"/>
      <c r="BF714" s="14"/>
      <c r="BG714" s="14"/>
      <c r="BH714" s="14"/>
      <c r="BI714" s="14"/>
      <c r="BJ714" s="14"/>
      <c r="BK714" s="14"/>
      <c r="BL714" s="14"/>
      <c r="BM714" s="14"/>
      <c r="BN714" s="14"/>
      <c r="BO714" s="14"/>
      <c r="BP714" s="14"/>
    </row>
    <row r="715" spans="1:68" x14ac:dyDescent="0.35">
      <c r="A715" s="14"/>
      <c r="B715" s="14"/>
      <c r="C715" s="14"/>
      <c r="AR715" s="14"/>
      <c r="AS715" s="14"/>
      <c r="AT715" s="14"/>
      <c r="AU715" s="14"/>
      <c r="AV715" s="14"/>
      <c r="AW715" s="14"/>
      <c r="AX715" s="14"/>
      <c r="AY715" s="14"/>
      <c r="AZ715" s="14"/>
      <c r="BA715" s="14"/>
      <c r="BB715" s="14"/>
      <c r="BC715" s="14"/>
      <c r="BD715" s="14"/>
      <c r="BE715" s="14"/>
      <c r="BF715" s="14"/>
      <c r="BG715" s="14"/>
      <c r="BH715" s="14"/>
      <c r="BI715" s="14"/>
      <c r="BJ715" s="14"/>
      <c r="BK715" s="14"/>
      <c r="BL715" s="14"/>
      <c r="BM715" s="14"/>
      <c r="BN715" s="14"/>
      <c r="BO715" s="14"/>
      <c r="BP715" s="14"/>
    </row>
    <row r="716" spans="1:68" x14ac:dyDescent="0.35">
      <c r="A716" s="14"/>
      <c r="B716" s="14"/>
      <c r="C716" s="14"/>
      <c r="AR716" s="14"/>
      <c r="AS716" s="14"/>
      <c r="AT716" s="14"/>
      <c r="AU716" s="14"/>
      <c r="AV716" s="14"/>
      <c r="AW716" s="14"/>
      <c r="AX716" s="14"/>
      <c r="AY716" s="14"/>
      <c r="AZ716" s="14"/>
      <c r="BA716" s="14"/>
      <c r="BB716" s="14"/>
      <c r="BC716" s="14"/>
      <c r="BD716" s="14"/>
      <c r="BE716" s="14"/>
      <c r="BF716" s="14"/>
      <c r="BG716" s="14"/>
      <c r="BH716" s="14"/>
      <c r="BI716" s="14"/>
      <c r="BJ716" s="14"/>
      <c r="BK716" s="14"/>
      <c r="BL716" s="14"/>
      <c r="BM716" s="14"/>
      <c r="BN716" s="14"/>
      <c r="BO716" s="14"/>
      <c r="BP716" s="14"/>
    </row>
    <row r="717" spans="1:68" x14ac:dyDescent="0.35">
      <c r="A717" s="14"/>
      <c r="B717" s="14"/>
      <c r="C717" s="14"/>
      <c r="AR717" s="14"/>
      <c r="AS717" s="14"/>
      <c r="AT717" s="14"/>
      <c r="AU717" s="14"/>
      <c r="AV717" s="14"/>
      <c r="AW717" s="14"/>
      <c r="AX717" s="14"/>
      <c r="AY717" s="14"/>
      <c r="AZ717" s="14"/>
      <c r="BA717" s="14"/>
      <c r="BB717" s="14"/>
      <c r="BC717" s="14"/>
      <c r="BD717" s="14"/>
      <c r="BE717" s="14"/>
      <c r="BF717" s="14"/>
      <c r="BG717" s="14"/>
      <c r="BH717" s="14"/>
      <c r="BI717" s="14"/>
      <c r="BJ717" s="14"/>
      <c r="BK717" s="14"/>
      <c r="BL717" s="14"/>
      <c r="BM717" s="14"/>
      <c r="BN717" s="14"/>
      <c r="BO717" s="14"/>
      <c r="BP717" s="14"/>
    </row>
    <row r="718" spans="1:68" x14ac:dyDescent="0.35">
      <c r="A718" s="14"/>
      <c r="B718" s="14"/>
      <c r="C718" s="14"/>
      <c r="AR718" s="14"/>
      <c r="AS718" s="14"/>
      <c r="AT718" s="14"/>
      <c r="AU718" s="14"/>
      <c r="AV718" s="14"/>
      <c r="AW718" s="14"/>
      <c r="AX718" s="14"/>
      <c r="AY718" s="14"/>
      <c r="AZ718" s="14"/>
      <c r="BA718" s="14"/>
      <c r="BB718" s="14"/>
      <c r="BC718" s="14"/>
      <c r="BD718" s="14"/>
      <c r="BE718" s="14"/>
      <c r="BF718" s="14"/>
      <c r="BG718" s="14"/>
      <c r="BH718" s="14"/>
      <c r="BI718" s="14"/>
      <c r="BJ718" s="14"/>
      <c r="BK718" s="14"/>
      <c r="BL718" s="14"/>
      <c r="BM718" s="14"/>
      <c r="BN718" s="14"/>
      <c r="BO718" s="14"/>
      <c r="BP718" s="14"/>
    </row>
    <row r="719" spans="1:68" x14ac:dyDescent="0.35">
      <c r="A719" s="14"/>
      <c r="B719" s="14"/>
      <c r="C719" s="14"/>
      <c r="AR719" s="14"/>
      <c r="AS719" s="14"/>
      <c r="AT719" s="14"/>
      <c r="AU719" s="14"/>
      <c r="AV719" s="14"/>
      <c r="AW719" s="14"/>
      <c r="AX719" s="14"/>
      <c r="AY719" s="14"/>
      <c r="AZ719" s="14"/>
      <c r="BA719" s="14"/>
      <c r="BB719" s="14"/>
      <c r="BC719" s="14"/>
      <c r="BD719" s="14"/>
      <c r="BE719" s="14"/>
      <c r="BF719" s="14"/>
      <c r="BG719" s="14"/>
      <c r="BH719" s="14"/>
      <c r="BI719" s="14"/>
      <c r="BJ719" s="14"/>
      <c r="BK719" s="14"/>
      <c r="BL719" s="14"/>
      <c r="BM719" s="14"/>
      <c r="BN719" s="14"/>
      <c r="BO719" s="14"/>
      <c r="BP719" s="14"/>
    </row>
    <row r="720" spans="1:68" x14ac:dyDescent="0.35">
      <c r="A720" s="14"/>
      <c r="B720" s="14"/>
      <c r="C720" s="14"/>
      <c r="AR720" s="14"/>
      <c r="AS720" s="14"/>
      <c r="AT720" s="14"/>
      <c r="AU720" s="14"/>
      <c r="AV720" s="14"/>
      <c r="AW720" s="14"/>
      <c r="AX720" s="14"/>
      <c r="AY720" s="14"/>
      <c r="AZ720" s="14"/>
      <c r="BA720" s="14"/>
      <c r="BB720" s="14"/>
      <c r="BC720" s="14"/>
      <c r="BD720" s="14"/>
      <c r="BE720" s="14"/>
      <c r="BF720" s="14"/>
      <c r="BG720" s="14"/>
      <c r="BH720" s="14"/>
      <c r="BI720" s="14"/>
      <c r="BJ720" s="14"/>
      <c r="BK720" s="14"/>
      <c r="BL720" s="14"/>
      <c r="BM720" s="14"/>
      <c r="BN720" s="14"/>
      <c r="BO720" s="14"/>
      <c r="BP720" s="14"/>
    </row>
    <row r="721" spans="1:68" x14ac:dyDescent="0.35">
      <c r="A721" s="14"/>
      <c r="B721" s="14"/>
      <c r="C721" s="14"/>
      <c r="AR721" s="14"/>
      <c r="AS721" s="14"/>
      <c r="AT721" s="14"/>
      <c r="AU721" s="14"/>
      <c r="AV721" s="14"/>
      <c r="AW721" s="14"/>
      <c r="AX721" s="14"/>
      <c r="AY721" s="14"/>
      <c r="AZ721" s="14"/>
      <c r="BA721" s="14"/>
      <c r="BB721" s="14"/>
      <c r="BC721" s="14"/>
      <c r="BD721" s="14"/>
      <c r="BE721" s="14"/>
      <c r="BF721" s="14"/>
      <c r="BG721" s="14"/>
      <c r="BH721" s="14"/>
      <c r="BI721" s="14"/>
      <c r="BJ721" s="14"/>
      <c r="BK721" s="14"/>
      <c r="BL721" s="14"/>
      <c r="BM721" s="14"/>
      <c r="BN721" s="14"/>
      <c r="BO721" s="14"/>
      <c r="BP721" s="14"/>
    </row>
    <row r="722" spans="1:68" x14ac:dyDescent="0.35">
      <c r="A722" s="14"/>
      <c r="B722" s="14"/>
      <c r="C722" s="14"/>
      <c r="AR722" s="14"/>
      <c r="AS722" s="14"/>
      <c r="AT722" s="14"/>
      <c r="AU722" s="14"/>
      <c r="AV722" s="14"/>
      <c r="AW722" s="14"/>
      <c r="AX722" s="14"/>
      <c r="AY722" s="14"/>
      <c r="AZ722" s="14"/>
      <c r="BA722" s="14"/>
      <c r="BB722" s="14"/>
      <c r="BC722" s="14"/>
      <c r="BD722" s="14"/>
      <c r="BE722" s="14"/>
      <c r="BF722" s="14"/>
      <c r="BG722" s="14"/>
      <c r="BH722" s="14"/>
      <c r="BI722" s="14"/>
      <c r="BJ722" s="14"/>
      <c r="BK722" s="14"/>
      <c r="BL722" s="14"/>
      <c r="BM722" s="14"/>
      <c r="BN722" s="14"/>
      <c r="BO722" s="14"/>
      <c r="BP722" s="14"/>
    </row>
    <row r="723" spans="1:68" x14ac:dyDescent="0.35">
      <c r="A723" s="14"/>
      <c r="B723" s="14"/>
      <c r="C723" s="14"/>
      <c r="AR723" s="14"/>
      <c r="AS723" s="14"/>
      <c r="AT723" s="14"/>
      <c r="AU723" s="14"/>
      <c r="AV723" s="14"/>
      <c r="AW723" s="14"/>
      <c r="AX723" s="14"/>
      <c r="AY723" s="14"/>
      <c r="AZ723" s="14"/>
      <c r="BA723" s="14"/>
      <c r="BB723" s="14"/>
      <c r="BC723" s="14"/>
      <c r="BD723" s="14"/>
      <c r="BE723" s="14"/>
      <c r="BF723" s="14"/>
      <c r="BG723" s="14"/>
      <c r="BH723" s="14"/>
      <c r="BI723" s="14"/>
      <c r="BJ723" s="14"/>
      <c r="BK723" s="14"/>
      <c r="BL723" s="14"/>
      <c r="BM723" s="14"/>
      <c r="BN723" s="14"/>
      <c r="BO723" s="14"/>
      <c r="BP723" s="14"/>
    </row>
    <row r="724" spans="1:68" x14ac:dyDescent="0.35">
      <c r="A724" s="14"/>
      <c r="B724" s="14"/>
      <c r="C724" s="14"/>
      <c r="AR724" s="14"/>
      <c r="AS724" s="14"/>
      <c r="AT724" s="14"/>
      <c r="AU724" s="14"/>
      <c r="AV724" s="14"/>
      <c r="AW724" s="14"/>
      <c r="AX724" s="14"/>
      <c r="AY724" s="14"/>
      <c r="AZ724" s="14"/>
      <c r="BA724" s="14"/>
      <c r="BB724" s="14"/>
      <c r="BC724" s="14"/>
      <c r="BD724" s="14"/>
      <c r="BE724" s="14"/>
      <c r="BF724" s="14"/>
      <c r="BG724" s="14"/>
      <c r="BH724" s="14"/>
      <c r="BI724" s="14"/>
      <c r="BJ724" s="14"/>
      <c r="BK724" s="14"/>
      <c r="BL724" s="14"/>
      <c r="BM724" s="14"/>
      <c r="BN724" s="14"/>
      <c r="BO724" s="14"/>
      <c r="BP724" s="14"/>
    </row>
    <row r="725" spans="1:68" x14ac:dyDescent="0.35">
      <c r="A725" s="14"/>
      <c r="B725" s="14"/>
      <c r="C725" s="14"/>
      <c r="AR725" s="14"/>
      <c r="AS725" s="14"/>
      <c r="AT725" s="14"/>
      <c r="AU725" s="14"/>
      <c r="AV725" s="14"/>
      <c r="AW725" s="14"/>
      <c r="AX725" s="14"/>
      <c r="AY725" s="14"/>
      <c r="AZ725" s="14"/>
      <c r="BA725" s="14"/>
      <c r="BB725" s="14"/>
      <c r="BC725" s="14"/>
      <c r="BD725" s="14"/>
      <c r="BE725" s="14"/>
      <c r="BF725" s="14"/>
      <c r="BG725" s="14"/>
      <c r="BH725" s="14"/>
      <c r="BI725" s="14"/>
      <c r="BJ725" s="14"/>
      <c r="BK725" s="14"/>
      <c r="BL725" s="14"/>
      <c r="BM725" s="14"/>
      <c r="BN725" s="14"/>
      <c r="BO725" s="14"/>
      <c r="BP725" s="14"/>
    </row>
    <row r="726" spans="1:68" x14ac:dyDescent="0.35">
      <c r="A726" s="14"/>
      <c r="B726" s="14"/>
      <c r="C726" s="14"/>
      <c r="AR726" s="14"/>
      <c r="AS726" s="14"/>
      <c r="AT726" s="14"/>
      <c r="AU726" s="14"/>
      <c r="AV726" s="14"/>
      <c r="AW726" s="14"/>
      <c r="AX726" s="14"/>
      <c r="AY726" s="14"/>
      <c r="AZ726" s="14"/>
      <c r="BA726" s="14"/>
      <c r="BB726" s="14"/>
      <c r="BC726" s="14"/>
      <c r="BD726" s="14"/>
      <c r="BE726" s="14"/>
      <c r="BF726" s="14"/>
      <c r="BG726" s="14"/>
      <c r="BH726" s="14"/>
      <c r="BI726" s="14"/>
      <c r="BJ726" s="14"/>
      <c r="BK726" s="14"/>
      <c r="BL726" s="14"/>
      <c r="BM726" s="14"/>
      <c r="BN726" s="14"/>
      <c r="BO726" s="14"/>
      <c r="BP726" s="14"/>
    </row>
    <row r="727" spans="1:68" x14ac:dyDescent="0.35">
      <c r="A727" s="14"/>
      <c r="B727" s="14"/>
      <c r="C727" s="14"/>
      <c r="AR727" s="14"/>
      <c r="AS727" s="14"/>
      <c r="AT727" s="14"/>
      <c r="AU727" s="14"/>
      <c r="AV727" s="14"/>
      <c r="AW727" s="14"/>
      <c r="AX727" s="14"/>
      <c r="AY727" s="14"/>
      <c r="AZ727" s="14"/>
      <c r="BA727" s="14"/>
      <c r="BB727" s="14"/>
      <c r="BC727" s="14"/>
      <c r="BD727" s="14"/>
      <c r="BE727" s="14"/>
      <c r="BF727" s="14"/>
      <c r="BG727" s="14"/>
      <c r="BH727" s="14"/>
      <c r="BI727" s="14"/>
      <c r="BJ727" s="14"/>
      <c r="BK727" s="14"/>
      <c r="BL727" s="14"/>
      <c r="BM727" s="14"/>
      <c r="BN727" s="14"/>
      <c r="BO727" s="14"/>
      <c r="BP727" s="14"/>
    </row>
    <row r="728" spans="1:68" x14ac:dyDescent="0.35">
      <c r="A728" s="14"/>
      <c r="B728" s="14"/>
      <c r="C728" s="14"/>
      <c r="AR728" s="14"/>
      <c r="AS728" s="14"/>
      <c r="AT728" s="14"/>
      <c r="AU728" s="14"/>
      <c r="AV728" s="14"/>
      <c r="AW728" s="14"/>
      <c r="AX728" s="14"/>
      <c r="AY728" s="14"/>
      <c r="AZ728" s="14"/>
      <c r="BA728" s="14"/>
      <c r="BB728" s="14"/>
      <c r="BC728" s="14"/>
      <c r="BD728" s="14"/>
      <c r="BE728" s="14"/>
      <c r="BF728" s="14"/>
      <c r="BG728" s="14"/>
      <c r="BH728" s="14"/>
      <c r="BI728" s="14"/>
      <c r="BJ728" s="14"/>
      <c r="BK728" s="14"/>
      <c r="BL728" s="14"/>
      <c r="BM728" s="14"/>
      <c r="BN728" s="14"/>
      <c r="BO728" s="14"/>
      <c r="BP728" s="14"/>
    </row>
    <row r="729" spans="1:68" x14ac:dyDescent="0.35">
      <c r="A729" s="14"/>
      <c r="B729" s="14"/>
      <c r="C729" s="14"/>
      <c r="AR729" s="14"/>
      <c r="AS729" s="14"/>
      <c r="AT729" s="14"/>
      <c r="AU729" s="14"/>
      <c r="AV729" s="14"/>
      <c r="AW729" s="14"/>
      <c r="AX729" s="14"/>
      <c r="AY729" s="14"/>
      <c r="AZ729" s="14"/>
      <c r="BA729" s="14"/>
      <c r="BB729" s="14"/>
      <c r="BC729" s="14"/>
      <c r="BD729" s="14"/>
      <c r="BE729" s="14"/>
      <c r="BF729" s="14"/>
      <c r="BG729" s="14"/>
      <c r="BH729" s="14"/>
      <c r="BI729" s="14"/>
      <c r="BJ729" s="14"/>
      <c r="BK729" s="14"/>
      <c r="BL729" s="14"/>
      <c r="BM729" s="14"/>
      <c r="BN729" s="14"/>
      <c r="BO729" s="14"/>
      <c r="BP729" s="14"/>
    </row>
    <row r="730" spans="1:68" x14ac:dyDescent="0.35">
      <c r="A730" s="14"/>
      <c r="B730" s="14"/>
      <c r="C730" s="14"/>
      <c r="AR730" s="14"/>
      <c r="AS730" s="14"/>
      <c r="AT730" s="14"/>
      <c r="AU730" s="14"/>
      <c r="AV730" s="14"/>
      <c r="AW730" s="14"/>
      <c r="AX730" s="14"/>
      <c r="AY730" s="14"/>
      <c r="AZ730" s="14"/>
      <c r="BA730" s="14"/>
      <c r="BB730" s="14"/>
      <c r="BC730" s="14"/>
      <c r="BD730" s="14"/>
      <c r="BE730" s="14"/>
      <c r="BF730" s="14"/>
      <c r="BG730" s="14"/>
      <c r="BH730" s="14"/>
      <c r="BI730" s="14"/>
      <c r="BJ730" s="14"/>
      <c r="BK730" s="14"/>
      <c r="BL730" s="14"/>
      <c r="BM730" s="14"/>
      <c r="BN730" s="14"/>
      <c r="BO730" s="14"/>
      <c r="BP730" s="14"/>
    </row>
    <row r="731" spans="1:68" x14ac:dyDescent="0.35">
      <c r="A731" s="14"/>
      <c r="B731" s="14"/>
      <c r="C731" s="14"/>
      <c r="AR731" s="14"/>
      <c r="AS731" s="14"/>
      <c r="AT731" s="14"/>
      <c r="AU731" s="14"/>
      <c r="AV731" s="14"/>
      <c r="AW731" s="14"/>
      <c r="AX731" s="14"/>
      <c r="AY731" s="14"/>
      <c r="AZ731" s="14"/>
      <c r="BA731" s="14"/>
      <c r="BB731" s="14"/>
      <c r="BC731" s="14"/>
      <c r="BD731" s="14"/>
      <c r="BE731" s="14"/>
      <c r="BF731" s="14"/>
      <c r="BG731" s="14"/>
      <c r="BH731" s="14"/>
      <c r="BI731" s="14"/>
      <c r="BJ731" s="14"/>
      <c r="BK731" s="14"/>
      <c r="BL731" s="14"/>
      <c r="BM731" s="14"/>
      <c r="BN731" s="14"/>
      <c r="BO731" s="14"/>
      <c r="BP731" s="14"/>
    </row>
    <row r="732" spans="1:68" x14ac:dyDescent="0.35">
      <c r="A732" s="14"/>
      <c r="B732" s="14"/>
      <c r="C732" s="14"/>
      <c r="AR732" s="14"/>
      <c r="AS732" s="14"/>
      <c r="AT732" s="14"/>
      <c r="AU732" s="14"/>
      <c r="AV732" s="14"/>
      <c r="AW732" s="14"/>
      <c r="AX732" s="14"/>
      <c r="AY732" s="14"/>
      <c r="AZ732" s="14"/>
      <c r="BA732" s="14"/>
      <c r="BB732" s="14"/>
      <c r="BC732" s="14"/>
      <c r="BD732" s="14"/>
      <c r="BE732" s="14"/>
      <c r="BF732" s="14"/>
      <c r="BG732" s="14"/>
      <c r="BH732" s="14"/>
      <c r="BI732" s="14"/>
      <c r="BJ732" s="14"/>
      <c r="BK732" s="14"/>
      <c r="BL732" s="14"/>
      <c r="BM732" s="14"/>
      <c r="BN732" s="14"/>
      <c r="BO732" s="14"/>
      <c r="BP732" s="14"/>
    </row>
    <row r="733" spans="1:68" x14ac:dyDescent="0.35">
      <c r="A733" s="14"/>
      <c r="B733" s="14"/>
      <c r="C733" s="14"/>
      <c r="AR733" s="14"/>
      <c r="AS733" s="14"/>
      <c r="AT733" s="14"/>
      <c r="AU733" s="14"/>
      <c r="AV733" s="14"/>
      <c r="AW733" s="14"/>
      <c r="AX733" s="14"/>
      <c r="AY733" s="14"/>
      <c r="AZ733" s="14"/>
      <c r="BA733" s="14"/>
      <c r="BB733" s="14"/>
      <c r="BC733" s="14"/>
      <c r="BD733" s="14"/>
      <c r="BE733" s="14"/>
      <c r="BF733" s="14"/>
      <c r="BG733" s="14"/>
      <c r="BH733" s="14"/>
      <c r="BI733" s="14"/>
      <c r="BJ733" s="14"/>
      <c r="BK733" s="14"/>
      <c r="BL733" s="14"/>
      <c r="BM733" s="14"/>
      <c r="BN733" s="14"/>
      <c r="BO733" s="14"/>
      <c r="BP733" s="14"/>
    </row>
    <row r="734" spans="1:68" x14ac:dyDescent="0.35">
      <c r="A734" s="14"/>
      <c r="B734" s="14"/>
      <c r="C734" s="14"/>
      <c r="AR734" s="14"/>
      <c r="AS734" s="14"/>
      <c r="AT734" s="14"/>
      <c r="AU734" s="14"/>
      <c r="AV734" s="14"/>
      <c r="AW734" s="14"/>
      <c r="AX734" s="14"/>
      <c r="AY734" s="14"/>
      <c r="AZ734" s="14"/>
      <c r="BA734" s="14"/>
      <c r="BB734" s="14"/>
      <c r="BC734" s="14"/>
      <c r="BD734" s="14"/>
      <c r="BE734" s="14"/>
      <c r="BF734" s="14"/>
      <c r="BG734" s="14"/>
      <c r="BH734" s="14"/>
      <c r="BI734" s="14"/>
      <c r="BJ734" s="14"/>
      <c r="BK734" s="14"/>
      <c r="BL734" s="14"/>
      <c r="BM734" s="14"/>
      <c r="BN734" s="14"/>
      <c r="BO734" s="14"/>
      <c r="BP734" s="14"/>
    </row>
    <row r="735" spans="1:68" x14ac:dyDescent="0.35">
      <c r="A735" s="14"/>
      <c r="B735" s="14"/>
      <c r="C735" s="14"/>
      <c r="AR735" s="14"/>
      <c r="AS735" s="14"/>
      <c r="AT735" s="14"/>
      <c r="AU735" s="14"/>
      <c r="AV735" s="14"/>
      <c r="AW735" s="14"/>
      <c r="AX735" s="14"/>
      <c r="AY735" s="14"/>
      <c r="AZ735" s="14"/>
      <c r="BA735" s="14"/>
      <c r="BB735" s="14"/>
      <c r="BC735" s="14"/>
      <c r="BD735" s="14"/>
      <c r="BE735" s="14"/>
      <c r="BF735" s="14"/>
      <c r="BG735" s="14"/>
      <c r="BH735" s="14"/>
      <c r="BI735" s="14"/>
      <c r="BJ735" s="14"/>
      <c r="BK735" s="14"/>
      <c r="BL735" s="14"/>
      <c r="BM735" s="14"/>
      <c r="BN735" s="14"/>
      <c r="BO735" s="14"/>
      <c r="BP735" s="14"/>
    </row>
    <row r="736" spans="1:68" x14ac:dyDescent="0.35">
      <c r="A736" s="14"/>
      <c r="B736" s="14"/>
      <c r="C736" s="14"/>
      <c r="AR736" s="14"/>
      <c r="AS736" s="14"/>
      <c r="AT736" s="14"/>
      <c r="AU736" s="14"/>
      <c r="AV736" s="14"/>
      <c r="AW736" s="14"/>
      <c r="AX736" s="14"/>
      <c r="AY736" s="14"/>
      <c r="AZ736" s="14"/>
      <c r="BA736" s="14"/>
      <c r="BB736" s="14"/>
      <c r="BC736" s="14"/>
      <c r="BD736" s="14"/>
      <c r="BE736" s="14"/>
      <c r="BF736" s="14"/>
      <c r="BG736" s="14"/>
      <c r="BH736" s="14"/>
      <c r="BI736" s="14"/>
      <c r="BJ736" s="14"/>
      <c r="BK736" s="14"/>
      <c r="BL736" s="14"/>
      <c r="BM736" s="14"/>
      <c r="BN736" s="14"/>
      <c r="BO736" s="14"/>
      <c r="BP736" s="14"/>
    </row>
    <row r="737" spans="1:68" x14ac:dyDescent="0.35">
      <c r="A737" s="14"/>
      <c r="B737" s="14"/>
      <c r="C737" s="14"/>
      <c r="AR737" s="14"/>
      <c r="AS737" s="14"/>
      <c r="AT737" s="14"/>
      <c r="AU737" s="14"/>
      <c r="AV737" s="14"/>
      <c r="AW737" s="14"/>
      <c r="AX737" s="14"/>
      <c r="AY737" s="14"/>
      <c r="AZ737" s="14"/>
      <c r="BA737" s="14"/>
      <c r="BB737" s="14"/>
      <c r="BC737" s="14"/>
      <c r="BD737" s="14"/>
      <c r="BE737" s="14"/>
      <c r="BF737" s="14"/>
      <c r="BG737" s="14"/>
      <c r="BH737" s="14"/>
      <c r="BI737" s="14"/>
      <c r="BJ737" s="14"/>
      <c r="BK737" s="14"/>
      <c r="BL737" s="14"/>
      <c r="BM737" s="14"/>
      <c r="BN737" s="14"/>
      <c r="BO737" s="14"/>
      <c r="BP737" s="14"/>
    </row>
    <row r="738" spans="1:68" x14ac:dyDescent="0.35">
      <c r="A738" s="14"/>
      <c r="B738" s="14"/>
      <c r="C738" s="14"/>
      <c r="AR738" s="14"/>
      <c r="AS738" s="14"/>
      <c r="AT738" s="14"/>
      <c r="AU738" s="14"/>
      <c r="AV738" s="14"/>
      <c r="AW738" s="14"/>
      <c r="AX738" s="14"/>
      <c r="AY738" s="14"/>
      <c r="AZ738" s="14"/>
      <c r="BA738" s="14"/>
      <c r="BB738" s="14"/>
      <c r="BC738" s="14"/>
      <c r="BD738" s="14"/>
      <c r="BE738" s="14"/>
      <c r="BF738" s="14"/>
      <c r="BG738" s="14"/>
      <c r="BH738" s="14"/>
      <c r="BI738" s="14"/>
      <c r="BJ738" s="14"/>
      <c r="BK738" s="14"/>
      <c r="BL738" s="14"/>
      <c r="BM738" s="14"/>
      <c r="BN738" s="14"/>
      <c r="BO738" s="14"/>
      <c r="BP738" s="14"/>
    </row>
    <row r="739" spans="1:68" x14ac:dyDescent="0.35">
      <c r="A739" s="14"/>
      <c r="B739" s="14"/>
      <c r="C739" s="14"/>
      <c r="AR739" s="14"/>
      <c r="AS739" s="14"/>
      <c r="AT739" s="14"/>
      <c r="AU739" s="14"/>
      <c r="AV739" s="14"/>
      <c r="AW739" s="14"/>
      <c r="AX739" s="14"/>
      <c r="AY739" s="14"/>
      <c r="AZ739" s="14"/>
      <c r="BA739" s="14"/>
      <c r="BB739" s="14"/>
      <c r="BC739" s="14"/>
      <c r="BD739" s="14"/>
      <c r="BE739" s="14"/>
      <c r="BF739" s="14"/>
      <c r="BG739" s="14"/>
      <c r="BH739" s="14"/>
      <c r="BI739" s="14"/>
      <c r="BJ739" s="14"/>
      <c r="BK739" s="14"/>
      <c r="BL739" s="14"/>
      <c r="BM739" s="14"/>
      <c r="BN739" s="14"/>
      <c r="BO739" s="14"/>
      <c r="BP739" s="14"/>
    </row>
    <row r="740" spans="1:68" x14ac:dyDescent="0.35">
      <c r="A740" s="14"/>
      <c r="B740" s="14"/>
      <c r="C740" s="14"/>
      <c r="AR740" s="14"/>
      <c r="AS740" s="14"/>
      <c r="AT740" s="14"/>
      <c r="AU740" s="14"/>
      <c r="AV740" s="14"/>
      <c r="AW740" s="14"/>
      <c r="AX740" s="14"/>
      <c r="AY740" s="14"/>
      <c r="AZ740" s="14"/>
      <c r="BA740" s="14"/>
      <c r="BB740" s="14"/>
      <c r="BC740" s="14"/>
      <c r="BD740" s="14"/>
      <c r="BE740" s="14"/>
      <c r="BF740" s="14"/>
      <c r="BG740" s="14"/>
      <c r="BH740" s="14"/>
      <c r="BI740" s="14"/>
      <c r="BJ740" s="14"/>
      <c r="BK740" s="14"/>
      <c r="BL740" s="14"/>
      <c r="BM740" s="14"/>
      <c r="BN740" s="14"/>
      <c r="BO740" s="14"/>
      <c r="BP740" s="14"/>
    </row>
    <row r="741" spans="1:68" x14ac:dyDescent="0.35">
      <c r="A741" s="14"/>
      <c r="B741" s="14"/>
      <c r="C741" s="14"/>
      <c r="AR741" s="14"/>
      <c r="AS741" s="14"/>
      <c r="AT741" s="14"/>
      <c r="AU741" s="14"/>
      <c r="AV741" s="14"/>
      <c r="AW741" s="14"/>
      <c r="AX741" s="14"/>
      <c r="AY741" s="14"/>
      <c r="AZ741" s="14"/>
      <c r="BA741" s="14"/>
      <c r="BB741" s="14"/>
      <c r="BC741" s="14"/>
      <c r="BD741" s="14"/>
      <c r="BE741" s="14"/>
      <c r="BF741" s="14"/>
      <c r="BG741" s="14"/>
      <c r="BH741" s="14"/>
      <c r="BI741" s="14"/>
      <c r="BJ741" s="14"/>
      <c r="BK741" s="14"/>
      <c r="BL741" s="14"/>
      <c r="BM741" s="14"/>
      <c r="BN741" s="14"/>
      <c r="BO741" s="14"/>
      <c r="BP741" s="14"/>
    </row>
    <row r="742" spans="1:68" x14ac:dyDescent="0.35">
      <c r="A742" s="14"/>
      <c r="B742" s="14"/>
      <c r="C742" s="14"/>
      <c r="AR742" s="14"/>
      <c r="AS742" s="14"/>
      <c r="AT742" s="14"/>
      <c r="AU742" s="14"/>
      <c r="AV742" s="14"/>
      <c r="AW742" s="14"/>
      <c r="AX742" s="14"/>
      <c r="AY742" s="14"/>
      <c r="AZ742" s="14"/>
      <c r="BA742" s="14"/>
      <c r="BB742" s="14"/>
      <c r="BC742" s="14"/>
      <c r="BD742" s="14"/>
      <c r="BE742" s="14"/>
      <c r="BF742" s="14"/>
      <c r="BG742" s="14"/>
      <c r="BH742" s="14"/>
      <c r="BI742" s="14"/>
      <c r="BJ742" s="14"/>
      <c r="BK742" s="14"/>
      <c r="BL742" s="14"/>
      <c r="BM742" s="14"/>
      <c r="BN742" s="14"/>
      <c r="BO742" s="14"/>
      <c r="BP742" s="14"/>
    </row>
    <row r="743" spans="1:68" x14ac:dyDescent="0.35">
      <c r="A743" s="14"/>
      <c r="B743" s="14"/>
      <c r="C743" s="14"/>
      <c r="AR743" s="14"/>
      <c r="AS743" s="14"/>
      <c r="AT743" s="14"/>
      <c r="AU743" s="14"/>
      <c r="AV743" s="14"/>
      <c r="AW743" s="14"/>
      <c r="AX743" s="14"/>
      <c r="AY743" s="14"/>
      <c r="AZ743" s="14"/>
      <c r="BA743" s="14"/>
      <c r="BB743" s="14"/>
      <c r="BC743" s="14"/>
      <c r="BD743" s="14"/>
      <c r="BE743" s="14"/>
      <c r="BF743" s="14"/>
      <c r="BG743" s="14"/>
      <c r="BH743" s="14"/>
      <c r="BI743" s="14"/>
      <c r="BJ743" s="14"/>
      <c r="BK743" s="14"/>
      <c r="BL743" s="14"/>
      <c r="BM743" s="14"/>
      <c r="BN743" s="14"/>
      <c r="BO743" s="14"/>
      <c r="BP743" s="14"/>
    </row>
    <row r="744" spans="1:68" x14ac:dyDescent="0.35">
      <c r="A744" s="14"/>
      <c r="B744" s="14"/>
      <c r="C744" s="14"/>
      <c r="AR744" s="14"/>
      <c r="AS744" s="14"/>
      <c r="AT744" s="14"/>
      <c r="AU744" s="14"/>
      <c r="AV744" s="14"/>
      <c r="AW744" s="14"/>
      <c r="AX744" s="14"/>
      <c r="AY744" s="14"/>
      <c r="AZ744" s="14"/>
      <c r="BA744" s="14"/>
      <c r="BB744" s="14"/>
      <c r="BC744" s="14"/>
      <c r="BD744" s="14"/>
      <c r="BE744" s="14"/>
      <c r="BF744" s="14"/>
      <c r="BG744" s="14"/>
      <c r="BH744" s="14"/>
      <c r="BI744" s="14"/>
      <c r="BJ744" s="14"/>
      <c r="BK744" s="14"/>
      <c r="BL744" s="14"/>
      <c r="BM744" s="14"/>
      <c r="BN744" s="14"/>
      <c r="BO744" s="14"/>
      <c r="BP744" s="14"/>
    </row>
    <row r="745" spans="1:68" x14ac:dyDescent="0.35">
      <c r="A745" s="14"/>
      <c r="B745" s="14"/>
      <c r="C745" s="14"/>
      <c r="AR745" s="14"/>
      <c r="AS745" s="14"/>
      <c r="AT745" s="14"/>
      <c r="AU745" s="14"/>
      <c r="AV745" s="14"/>
      <c r="AW745" s="14"/>
      <c r="AX745" s="14"/>
      <c r="AY745" s="14"/>
      <c r="AZ745" s="14"/>
      <c r="BA745" s="14"/>
      <c r="BB745" s="14"/>
      <c r="BC745" s="14"/>
      <c r="BD745" s="14"/>
      <c r="BE745" s="14"/>
      <c r="BF745" s="14"/>
      <c r="BG745" s="14"/>
      <c r="BH745" s="14"/>
      <c r="BI745" s="14"/>
      <c r="BJ745" s="14"/>
      <c r="BK745" s="14"/>
      <c r="BL745" s="14"/>
      <c r="BM745" s="14"/>
      <c r="BN745" s="14"/>
      <c r="BO745" s="14"/>
      <c r="BP745" s="14"/>
    </row>
    <row r="746" spans="1:68" x14ac:dyDescent="0.35">
      <c r="A746" s="14"/>
      <c r="B746" s="14"/>
      <c r="C746" s="14"/>
      <c r="AR746" s="14"/>
      <c r="AS746" s="14"/>
      <c r="AT746" s="14"/>
      <c r="AU746" s="14"/>
      <c r="AV746" s="14"/>
      <c r="AW746" s="14"/>
      <c r="AX746" s="14"/>
      <c r="AY746" s="14"/>
      <c r="AZ746" s="14"/>
      <c r="BA746" s="14"/>
      <c r="BB746" s="14"/>
      <c r="BC746" s="14"/>
      <c r="BD746" s="14"/>
      <c r="BE746" s="14"/>
      <c r="BF746" s="14"/>
      <c r="BG746" s="14"/>
      <c r="BH746" s="14"/>
      <c r="BI746" s="14"/>
      <c r="BJ746" s="14"/>
      <c r="BK746" s="14"/>
      <c r="BL746" s="14"/>
      <c r="BM746" s="14"/>
      <c r="BN746" s="14"/>
      <c r="BO746" s="14"/>
      <c r="BP746" s="14"/>
    </row>
    <row r="747" spans="1:68" x14ac:dyDescent="0.35">
      <c r="A747" s="14"/>
      <c r="B747" s="14"/>
      <c r="C747" s="14"/>
      <c r="AR747" s="14"/>
      <c r="AS747" s="14"/>
      <c r="AT747" s="14"/>
      <c r="AU747" s="14"/>
      <c r="AV747" s="14"/>
      <c r="AW747" s="14"/>
      <c r="AX747" s="14"/>
      <c r="AY747" s="14"/>
      <c r="AZ747" s="14"/>
      <c r="BA747" s="14"/>
      <c r="BB747" s="14"/>
      <c r="BC747" s="14"/>
      <c r="BD747" s="14"/>
      <c r="BE747" s="14"/>
      <c r="BF747" s="14"/>
      <c r="BG747" s="14"/>
      <c r="BH747" s="14"/>
      <c r="BI747" s="14"/>
      <c r="BJ747" s="14"/>
      <c r="BK747" s="14"/>
      <c r="BL747" s="14"/>
      <c r="BM747" s="14"/>
      <c r="BN747" s="14"/>
      <c r="BO747" s="14"/>
      <c r="BP747" s="14"/>
    </row>
    <row r="748" spans="1:68" x14ac:dyDescent="0.35">
      <c r="A748" s="14"/>
      <c r="B748" s="14"/>
      <c r="C748" s="14"/>
      <c r="AR748" s="14"/>
      <c r="AS748" s="14"/>
      <c r="AT748" s="14"/>
      <c r="AU748" s="14"/>
      <c r="AV748" s="14"/>
      <c r="AW748" s="14"/>
      <c r="AX748" s="14"/>
      <c r="AY748" s="14"/>
      <c r="AZ748" s="14"/>
      <c r="BA748" s="14"/>
      <c r="BB748" s="14"/>
      <c r="BC748" s="14"/>
      <c r="BD748" s="14"/>
      <c r="BE748" s="14"/>
      <c r="BF748" s="14"/>
      <c r="BG748" s="14"/>
      <c r="BH748" s="14"/>
      <c r="BI748" s="14"/>
      <c r="BJ748" s="14"/>
      <c r="BK748" s="14"/>
      <c r="BL748" s="14"/>
      <c r="BM748" s="14"/>
      <c r="BN748" s="14"/>
      <c r="BO748" s="14"/>
      <c r="BP748" s="14"/>
    </row>
    <row r="749" spans="1:68" x14ac:dyDescent="0.35">
      <c r="A749" s="14"/>
      <c r="B749" s="14"/>
      <c r="C749" s="14"/>
      <c r="AR749" s="14"/>
      <c r="AS749" s="14"/>
      <c r="AT749" s="14"/>
      <c r="AU749" s="14"/>
      <c r="AV749" s="14"/>
      <c r="AW749" s="14"/>
      <c r="AX749" s="14"/>
      <c r="AY749" s="14"/>
      <c r="AZ749" s="14"/>
      <c r="BA749" s="14"/>
      <c r="BB749" s="14"/>
      <c r="BC749" s="14"/>
      <c r="BD749" s="14"/>
      <c r="BE749" s="14"/>
      <c r="BF749" s="14"/>
      <c r="BG749" s="14"/>
      <c r="BH749" s="14"/>
      <c r="BI749" s="14"/>
      <c r="BJ749" s="14"/>
      <c r="BK749" s="14"/>
      <c r="BL749" s="14"/>
      <c r="BM749" s="14"/>
      <c r="BN749" s="14"/>
      <c r="BO749" s="14"/>
      <c r="BP749" s="14"/>
    </row>
    <row r="750" spans="1:68" x14ac:dyDescent="0.35">
      <c r="A750" s="14"/>
      <c r="B750" s="14"/>
      <c r="C750" s="14"/>
      <c r="AR750" s="14"/>
      <c r="AS750" s="14"/>
      <c r="AT750" s="14"/>
      <c r="AU750" s="14"/>
      <c r="AV750" s="14"/>
      <c r="AW750" s="14"/>
      <c r="AX750" s="14"/>
      <c r="AY750" s="14"/>
      <c r="AZ750" s="14"/>
      <c r="BA750" s="14"/>
      <c r="BB750" s="14"/>
      <c r="BC750" s="14"/>
      <c r="BD750" s="14"/>
      <c r="BE750" s="14"/>
      <c r="BF750" s="14"/>
      <c r="BG750" s="14"/>
      <c r="BH750" s="14"/>
      <c r="BI750" s="14"/>
      <c r="BJ750" s="14"/>
      <c r="BK750" s="14"/>
      <c r="BL750" s="14"/>
      <c r="BM750" s="14"/>
      <c r="BN750" s="14"/>
      <c r="BO750" s="14"/>
      <c r="BP750" s="14"/>
    </row>
    <row r="751" spans="1:68" x14ac:dyDescent="0.35">
      <c r="A751" s="14"/>
      <c r="B751" s="14"/>
      <c r="C751" s="14"/>
      <c r="AR751" s="14"/>
      <c r="AS751" s="14"/>
      <c r="AT751" s="14"/>
      <c r="AU751" s="14"/>
      <c r="AV751" s="14"/>
      <c r="AW751" s="14"/>
      <c r="AX751" s="14"/>
      <c r="AY751" s="14"/>
      <c r="AZ751" s="14"/>
      <c r="BA751" s="14"/>
      <c r="BB751" s="14"/>
      <c r="BC751" s="14"/>
      <c r="BD751" s="14"/>
      <c r="BE751" s="14"/>
      <c r="BF751" s="14"/>
      <c r="BG751" s="14"/>
      <c r="BH751" s="14"/>
      <c r="BI751" s="14"/>
      <c r="BJ751" s="14"/>
      <c r="BK751" s="14"/>
      <c r="BL751" s="14"/>
      <c r="BM751" s="14"/>
      <c r="BN751" s="14"/>
      <c r="BO751" s="14"/>
      <c r="BP751" s="14"/>
    </row>
    <row r="752" spans="1:68" x14ac:dyDescent="0.35">
      <c r="A752" s="14"/>
      <c r="B752" s="14"/>
      <c r="C752" s="14"/>
      <c r="AR752" s="14"/>
      <c r="AS752" s="14"/>
      <c r="AT752" s="14"/>
      <c r="AU752" s="14"/>
      <c r="AV752" s="14"/>
      <c r="AW752" s="14"/>
      <c r="AX752" s="14"/>
      <c r="AY752" s="14"/>
      <c r="AZ752" s="14"/>
      <c r="BA752" s="14"/>
      <c r="BB752" s="14"/>
      <c r="BC752" s="14"/>
      <c r="BD752" s="14"/>
      <c r="BE752" s="14"/>
      <c r="BF752" s="14"/>
      <c r="BG752" s="14"/>
      <c r="BH752" s="14"/>
      <c r="BI752" s="14"/>
      <c r="BJ752" s="14"/>
      <c r="BK752" s="14"/>
      <c r="BL752" s="14"/>
      <c r="BM752" s="14"/>
      <c r="BN752" s="14"/>
      <c r="BO752" s="14"/>
      <c r="BP752" s="14"/>
    </row>
    <row r="753" spans="1:68" x14ac:dyDescent="0.35">
      <c r="A753" s="14"/>
      <c r="B753" s="14"/>
      <c r="C753" s="14"/>
      <c r="AR753" s="14"/>
      <c r="AS753" s="14"/>
      <c r="AT753" s="14"/>
      <c r="AU753" s="14"/>
      <c r="AV753" s="14"/>
      <c r="AW753" s="14"/>
      <c r="AX753" s="14"/>
      <c r="AY753" s="14"/>
      <c r="AZ753" s="14"/>
      <c r="BA753" s="14"/>
      <c r="BB753" s="14"/>
      <c r="BC753" s="14"/>
      <c r="BD753" s="14"/>
      <c r="BE753" s="14"/>
      <c r="BF753" s="14"/>
      <c r="BG753" s="14"/>
      <c r="BH753" s="14"/>
      <c r="BI753" s="14"/>
      <c r="BJ753" s="14"/>
      <c r="BK753" s="14"/>
      <c r="BL753" s="14"/>
      <c r="BM753" s="14"/>
      <c r="BN753" s="14"/>
      <c r="BO753" s="14"/>
      <c r="BP753" s="14"/>
    </row>
    <row r="754" spans="1:68" x14ac:dyDescent="0.35">
      <c r="A754" s="14"/>
      <c r="B754" s="14"/>
      <c r="C754" s="14"/>
      <c r="AR754" s="14"/>
      <c r="AS754" s="14"/>
      <c r="AT754" s="14"/>
      <c r="AU754" s="14"/>
      <c r="AV754" s="14"/>
      <c r="AW754" s="14"/>
      <c r="AX754" s="14"/>
      <c r="AY754" s="14"/>
      <c r="AZ754" s="14"/>
      <c r="BA754" s="14"/>
      <c r="BB754" s="14"/>
      <c r="BC754" s="14"/>
      <c r="BD754" s="14"/>
      <c r="BE754" s="14"/>
      <c r="BF754" s="14"/>
      <c r="BG754" s="14"/>
      <c r="BH754" s="14"/>
      <c r="BI754" s="14"/>
      <c r="BJ754" s="14"/>
      <c r="BK754" s="14"/>
      <c r="BL754" s="14"/>
      <c r="BM754" s="14"/>
      <c r="BN754" s="14"/>
      <c r="BO754" s="14"/>
      <c r="BP754" s="14"/>
    </row>
    <row r="755" spans="1:68" x14ac:dyDescent="0.35">
      <c r="A755" s="14"/>
      <c r="B755" s="14"/>
      <c r="C755" s="14"/>
      <c r="AR755" s="14"/>
      <c r="AS755" s="14"/>
      <c r="AT755" s="14"/>
      <c r="AU755" s="14"/>
      <c r="AV755" s="14"/>
      <c r="AW755" s="14"/>
      <c r="AX755" s="14"/>
      <c r="AY755" s="14"/>
      <c r="AZ755" s="14"/>
      <c r="BA755" s="14"/>
      <c r="BB755" s="14"/>
      <c r="BC755" s="14"/>
      <c r="BD755" s="14"/>
      <c r="BE755" s="14"/>
      <c r="BF755" s="14"/>
      <c r="BG755" s="14"/>
      <c r="BH755" s="14"/>
      <c r="BI755" s="14"/>
      <c r="BJ755" s="14"/>
      <c r="BK755" s="14"/>
      <c r="BL755" s="14"/>
      <c r="BM755" s="14"/>
      <c r="BN755" s="14"/>
      <c r="BO755" s="14"/>
      <c r="BP755" s="14"/>
    </row>
    <row r="756" spans="1:68" x14ac:dyDescent="0.35">
      <c r="A756" s="14"/>
      <c r="B756" s="14"/>
      <c r="C756" s="14"/>
      <c r="AR756" s="14"/>
      <c r="AS756" s="14"/>
      <c r="AT756" s="14"/>
      <c r="AU756" s="14"/>
      <c r="AV756" s="14"/>
      <c r="AW756" s="14"/>
      <c r="AX756" s="14"/>
      <c r="AY756" s="14"/>
      <c r="AZ756" s="14"/>
      <c r="BA756" s="14"/>
      <c r="BB756" s="14"/>
      <c r="BC756" s="14"/>
      <c r="BD756" s="14"/>
      <c r="BE756" s="14"/>
      <c r="BF756" s="14"/>
      <c r="BG756" s="14"/>
      <c r="BH756" s="14"/>
      <c r="BI756" s="14"/>
      <c r="BJ756" s="14"/>
      <c r="BK756" s="14"/>
      <c r="BL756" s="14"/>
      <c r="BM756" s="14"/>
      <c r="BN756" s="14"/>
      <c r="BO756" s="14"/>
      <c r="BP756" s="14"/>
    </row>
    <row r="757" spans="1:68" x14ac:dyDescent="0.35">
      <c r="A757" s="14"/>
      <c r="B757" s="14"/>
      <c r="C757" s="14"/>
      <c r="AR757" s="14"/>
      <c r="AS757" s="14"/>
      <c r="AT757" s="14"/>
      <c r="AU757" s="14"/>
      <c r="AV757" s="14"/>
      <c r="AW757" s="14"/>
      <c r="AX757" s="14"/>
      <c r="AY757" s="14"/>
      <c r="AZ757" s="14"/>
      <c r="BA757" s="14"/>
      <c r="BB757" s="14"/>
      <c r="BC757" s="14"/>
      <c r="BD757" s="14"/>
      <c r="BE757" s="14"/>
      <c r="BF757" s="14"/>
      <c r="BG757" s="14"/>
      <c r="BH757" s="14"/>
      <c r="BI757" s="14"/>
      <c r="BJ757" s="14"/>
      <c r="BK757" s="14"/>
      <c r="BL757" s="14"/>
      <c r="BM757" s="14"/>
      <c r="BN757" s="14"/>
      <c r="BO757" s="14"/>
      <c r="BP757" s="14"/>
    </row>
    <row r="758" spans="1:68" x14ac:dyDescent="0.35">
      <c r="A758" s="14"/>
      <c r="B758" s="14"/>
      <c r="C758" s="14"/>
      <c r="AR758" s="14"/>
      <c r="AS758" s="14"/>
      <c r="AT758" s="14"/>
      <c r="AU758" s="14"/>
      <c r="AV758" s="14"/>
      <c r="AW758" s="14"/>
      <c r="AX758" s="14"/>
      <c r="AY758" s="14"/>
      <c r="AZ758" s="14"/>
      <c r="BA758" s="14"/>
      <c r="BB758" s="14"/>
      <c r="BC758" s="14"/>
      <c r="BD758" s="14"/>
      <c r="BE758" s="14"/>
      <c r="BF758" s="14"/>
      <c r="BG758" s="14"/>
      <c r="BH758" s="14"/>
      <c r="BI758" s="14"/>
      <c r="BJ758" s="14"/>
      <c r="BK758" s="14"/>
      <c r="BL758" s="14"/>
      <c r="BM758" s="14"/>
      <c r="BN758" s="14"/>
      <c r="BO758" s="14"/>
      <c r="BP758" s="14"/>
    </row>
    <row r="759" spans="1:68" x14ac:dyDescent="0.35">
      <c r="A759" s="14"/>
      <c r="B759" s="14"/>
      <c r="C759" s="14"/>
      <c r="AR759" s="14"/>
      <c r="AS759" s="14"/>
      <c r="AT759" s="14"/>
      <c r="AU759" s="14"/>
      <c r="AV759" s="14"/>
      <c r="AW759" s="14"/>
      <c r="AX759" s="14"/>
      <c r="AY759" s="14"/>
      <c r="AZ759" s="14"/>
      <c r="BA759" s="14"/>
      <c r="BB759" s="14"/>
      <c r="BC759" s="14"/>
      <c r="BD759" s="14"/>
      <c r="BE759" s="14"/>
      <c r="BF759" s="14"/>
      <c r="BG759" s="14"/>
      <c r="BH759" s="14"/>
      <c r="BI759" s="14"/>
      <c r="BJ759" s="14"/>
      <c r="BK759" s="14"/>
      <c r="BL759" s="14"/>
      <c r="BM759" s="14"/>
      <c r="BN759" s="14"/>
      <c r="BO759" s="14"/>
      <c r="BP759" s="14"/>
    </row>
    <row r="760" spans="1:68" x14ac:dyDescent="0.35">
      <c r="A760" s="14"/>
      <c r="B760" s="14"/>
      <c r="C760" s="14"/>
      <c r="AR760" s="14"/>
      <c r="AS760" s="14"/>
      <c r="AT760" s="14"/>
      <c r="AU760" s="14"/>
      <c r="AV760" s="14"/>
      <c r="AW760" s="14"/>
      <c r="AX760" s="14"/>
      <c r="AY760" s="14"/>
      <c r="AZ760" s="14"/>
      <c r="BA760" s="14"/>
      <c r="BB760" s="14"/>
      <c r="BC760" s="14"/>
      <c r="BD760" s="14"/>
      <c r="BE760" s="14"/>
      <c r="BF760" s="14"/>
      <c r="BG760" s="14"/>
      <c r="BH760" s="14"/>
      <c r="BI760" s="14"/>
      <c r="BJ760" s="14"/>
      <c r="BK760" s="14"/>
      <c r="BL760" s="14"/>
      <c r="BM760" s="14"/>
      <c r="BN760" s="14"/>
      <c r="BO760" s="14"/>
      <c r="BP760" s="14"/>
    </row>
    <row r="761" spans="1:68" x14ac:dyDescent="0.35">
      <c r="A761" s="14"/>
      <c r="B761" s="14"/>
      <c r="C761" s="14"/>
      <c r="AR761" s="14"/>
      <c r="AS761" s="14"/>
      <c r="AT761" s="14"/>
      <c r="AU761" s="14"/>
      <c r="AV761" s="14"/>
      <c r="AW761" s="14"/>
      <c r="AX761" s="14"/>
      <c r="AY761" s="14"/>
      <c r="AZ761" s="14"/>
      <c r="BA761" s="14"/>
      <c r="BB761" s="14"/>
      <c r="BC761" s="14"/>
      <c r="BD761" s="14"/>
      <c r="BE761" s="14"/>
      <c r="BF761" s="14"/>
      <c r="BG761" s="14"/>
      <c r="BH761" s="14"/>
      <c r="BI761" s="14"/>
      <c r="BJ761" s="14"/>
      <c r="BK761" s="14"/>
      <c r="BL761" s="14"/>
      <c r="BM761" s="14"/>
      <c r="BN761" s="14"/>
      <c r="BO761" s="14"/>
      <c r="BP761" s="14"/>
    </row>
    <row r="762" spans="1:68" x14ac:dyDescent="0.35">
      <c r="A762" s="14"/>
      <c r="B762" s="14"/>
      <c r="C762" s="14"/>
      <c r="AR762" s="14"/>
      <c r="AS762" s="14"/>
      <c r="AT762" s="14"/>
      <c r="AU762" s="14"/>
      <c r="AV762" s="14"/>
      <c r="AW762" s="14"/>
      <c r="AX762" s="14"/>
      <c r="AY762" s="14"/>
      <c r="AZ762" s="14"/>
      <c r="BA762" s="14"/>
      <c r="BB762" s="14"/>
      <c r="BC762" s="14"/>
      <c r="BD762" s="14"/>
      <c r="BE762" s="14"/>
      <c r="BF762" s="14"/>
      <c r="BG762" s="14"/>
      <c r="BH762" s="14"/>
      <c r="BI762" s="14"/>
      <c r="BJ762" s="14"/>
      <c r="BK762" s="14"/>
      <c r="BL762" s="14"/>
      <c r="BM762" s="14"/>
      <c r="BN762" s="14"/>
      <c r="BO762" s="14"/>
      <c r="BP762" s="14"/>
    </row>
    <row r="763" spans="1:68" x14ac:dyDescent="0.35">
      <c r="A763" s="14"/>
      <c r="B763" s="14"/>
      <c r="C763" s="14"/>
      <c r="AR763" s="14"/>
      <c r="AS763" s="14"/>
      <c r="AT763" s="14"/>
      <c r="AU763" s="14"/>
      <c r="AV763" s="14"/>
      <c r="AW763" s="14"/>
      <c r="AX763" s="14"/>
      <c r="AY763" s="14"/>
      <c r="AZ763" s="14"/>
      <c r="BA763" s="14"/>
      <c r="BB763" s="14"/>
      <c r="BC763" s="14"/>
      <c r="BD763" s="14"/>
      <c r="BE763" s="14"/>
      <c r="BF763" s="14"/>
      <c r="BG763" s="14"/>
      <c r="BH763" s="14"/>
      <c r="BI763" s="14"/>
      <c r="BJ763" s="14"/>
      <c r="BK763" s="14"/>
      <c r="BL763" s="14"/>
      <c r="BM763" s="14"/>
      <c r="BN763" s="14"/>
      <c r="BO763" s="14"/>
      <c r="BP763" s="14"/>
    </row>
    <row r="764" spans="1:68" x14ac:dyDescent="0.35">
      <c r="A764" s="14"/>
      <c r="B764" s="14"/>
      <c r="C764" s="14"/>
      <c r="AR764" s="14"/>
      <c r="AS764" s="14"/>
      <c r="AT764" s="14"/>
      <c r="AU764" s="14"/>
      <c r="AV764" s="14"/>
      <c r="AW764" s="14"/>
      <c r="AX764" s="14"/>
      <c r="AY764" s="14"/>
      <c r="AZ764" s="14"/>
      <c r="BA764" s="14"/>
      <c r="BB764" s="14"/>
      <c r="BC764" s="14"/>
      <c r="BD764" s="14"/>
      <c r="BE764" s="14"/>
      <c r="BF764" s="14"/>
      <c r="BG764" s="14"/>
      <c r="BH764" s="14"/>
      <c r="BI764" s="14"/>
      <c r="BJ764" s="14"/>
      <c r="BK764" s="14"/>
      <c r="BL764" s="14"/>
      <c r="BM764" s="14"/>
      <c r="BN764" s="14"/>
      <c r="BO764" s="14"/>
      <c r="BP764" s="14"/>
    </row>
    <row r="765" spans="1:68" x14ac:dyDescent="0.35">
      <c r="A765" s="14"/>
      <c r="B765" s="14"/>
      <c r="C765" s="14"/>
      <c r="AR765" s="14"/>
      <c r="AS765" s="14"/>
      <c r="AT765" s="14"/>
      <c r="AU765" s="14"/>
      <c r="AV765" s="14"/>
      <c r="AW765" s="14"/>
      <c r="AX765" s="14"/>
      <c r="AY765" s="14"/>
      <c r="AZ765" s="14"/>
      <c r="BA765" s="14"/>
      <c r="BB765" s="14"/>
      <c r="BC765" s="14"/>
      <c r="BD765" s="14"/>
      <c r="BE765" s="14"/>
      <c r="BF765" s="14"/>
      <c r="BG765" s="14"/>
      <c r="BH765" s="14"/>
      <c r="BI765" s="14"/>
      <c r="BJ765" s="14"/>
      <c r="BK765" s="14"/>
      <c r="BL765" s="14"/>
      <c r="BM765" s="14"/>
      <c r="BN765" s="14"/>
      <c r="BO765" s="14"/>
      <c r="BP765" s="14"/>
    </row>
    <row r="766" spans="1:68" x14ac:dyDescent="0.35">
      <c r="A766" s="14"/>
      <c r="B766" s="14"/>
      <c r="C766" s="14"/>
      <c r="AR766" s="14"/>
      <c r="AS766" s="14"/>
      <c r="AT766" s="14"/>
      <c r="AU766" s="14"/>
      <c r="AV766" s="14"/>
      <c r="AW766" s="14"/>
      <c r="AX766" s="14"/>
      <c r="AY766" s="14"/>
      <c r="AZ766" s="14"/>
      <c r="BA766" s="14"/>
      <c r="BB766" s="14"/>
      <c r="BC766" s="14"/>
      <c r="BD766" s="14"/>
      <c r="BE766" s="14"/>
      <c r="BF766" s="14"/>
      <c r="BG766" s="14"/>
      <c r="BH766" s="14"/>
      <c r="BI766" s="14"/>
      <c r="BJ766" s="14"/>
      <c r="BK766" s="14"/>
      <c r="BL766" s="14"/>
      <c r="BM766" s="14"/>
      <c r="BN766" s="14"/>
      <c r="BO766" s="14"/>
      <c r="BP766" s="14"/>
    </row>
    <row r="767" spans="1:68" x14ac:dyDescent="0.35">
      <c r="A767" s="14"/>
      <c r="B767" s="14"/>
      <c r="C767" s="14"/>
      <c r="AR767" s="14"/>
      <c r="AS767" s="14"/>
      <c r="AT767" s="14"/>
      <c r="AU767" s="14"/>
      <c r="AV767" s="14"/>
      <c r="AW767" s="14"/>
      <c r="AX767" s="14"/>
      <c r="AY767" s="14"/>
      <c r="AZ767" s="14"/>
      <c r="BA767" s="14"/>
      <c r="BB767" s="14"/>
      <c r="BC767" s="14"/>
      <c r="BD767" s="14"/>
      <c r="BE767" s="14"/>
      <c r="BF767" s="14"/>
      <c r="BG767" s="14"/>
      <c r="BH767" s="14"/>
      <c r="BI767" s="14"/>
      <c r="BJ767" s="14"/>
      <c r="BK767" s="14"/>
      <c r="BL767" s="14"/>
      <c r="BM767" s="14"/>
      <c r="BN767" s="14"/>
      <c r="BO767" s="14"/>
      <c r="BP767" s="14"/>
    </row>
    <row r="768" spans="1:68" x14ac:dyDescent="0.35">
      <c r="A768" s="14"/>
      <c r="B768" s="14"/>
      <c r="C768" s="14"/>
      <c r="AR768" s="14"/>
      <c r="AS768" s="14"/>
      <c r="AT768" s="14"/>
      <c r="AU768" s="14"/>
      <c r="AV768" s="14"/>
      <c r="AW768" s="14"/>
      <c r="AX768" s="14"/>
      <c r="AY768" s="14"/>
      <c r="AZ768" s="14"/>
      <c r="BA768" s="14"/>
      <c r="BB768" s="14"/>
      <c r="BC768" s="14"/>
      <c r="BD768" s="14"/>
      <c r="BE768" s="14"/>
      <c r="BF768" s="14"/>
      <c r="BG768" s="14"/>
      <c r="BH768" s="14"/>
      <c r="BI768" s="14"/>
      <c r="BJ768" s="14"/>
      <c r="BK768" s="14"/>
      <c r="BL768" s="14"/>
      <c r="BM768" s="14"/>
      <c r="BN768" s="14"/>
      <c r="BO768" s="14"/>
      <c r="BP768" s="14"/>
    </row>
    <row r="769" spans="1:68" x14ac:dyDescent="0.35">
      <c r="A769" s="14"/>
      <c r="B769" s="14"/>
      <c r="C769" s="14"/>
      <c r="AR769" s="14"/>
      <c r="AS769" s="14"/>
      <c r="AT769" s="14"/>
      <c r="AU769" s="14"/>
      <c r="AV769" s="14"/>
      <c r="AW769" s="14"/>
      <c r="AX769" s="14"/>
      <c r="AY769" s="14"/>
      <c r="AZ769" s="14"/>
      <c r="BA769" s="14"/>
      <c r="BB769" s="14"/>
      <c r="BC769" s="14"/>
      <c r="BD769" s="14"/>
      <c r="BE769" s="14"/>
      <c r="BF769" s="14"/>
      <c r="BG769" s="14"/>
      <c r="BH769" s="14"/>
      <c r="BI769" s="14"/>
      <c r="BJ769" s="14"/>
      <c r="BK769" s="14"/>
      <c r="BL769" s="14"/>
      <c r="BM769" s="14"/>
      <c r="BN769" s="14"/>
      <c r="BO769" s="14"/>
      <c r="BP769" s="14"/>
    </row>
    <row r="770" spans="1:68" x14ac:dyDescent="0.35">
      <c r="A770" s="14"/>
      <c r="B770" s="14"/>
      <c r="C770" s="14"/>
      <c r="AR770" s="14"/>
      <c r="AS770" s="14"/>
      <c r="AT770" s="14"/>
      <c r="AU770" s="14"/>
      <c r="AV770" s="14"/>
      <c r="AW770" s="14"/>
      <c r="AX770" s="14"/>
      <c r="AY770" s="14"/>
      <c r="AZ770" s="14"/>
      <c r="BA770" s="14"/>
      <c r="BB770" s="14"/>
      <c r="BC770" s="14"/>
      <c r="BD770" s="14"/>
      <c r="BE770" s="14"/>
      <c r="BF770" s="14"/>
      <c r="BG770" s="14"/>
      <c r="BH770" s="14"/>
      <c r="BI770" s="14"/>
      <c r="BJ770" s="14"/>
      <c r="BK770" s="14"/>
      <c r="BL770" s="14"/>
      <c r="BM770" s="14"/>
      <c r="BN770" s="14"/>
      <c r="BO770" s="14"/>
      <c r="BP770" s="14"/>
    </row>
    <row r="771" spans="1:68" x14ac:dyDescent="0.35">
      <c r="A771" s="14"/>
      <c r="B771" s="14"/>
      <c r="C771" s="14"/>
      <c r="AR771" s="14"/>
      <c r="AS771" s="14"/>
      <c r="AT771" s="14"/>
      <c r="AU771" s="14"/>
      <c r="AV771" s="14"/>
      <c r="AW771" s="14"/>
      <c r="AX771" s="14"/>
      <c r="AY771" s="14"/>
      <c r="AZ771" s="14"/>
      <c r="BA771" s="14"/>
      <c r="BB771" s="14"/>
      <c r="BC771" s="14"/>
      <c r="BD771" s="14"/>
      <c r="BE771" s="14"/>
      <c r="BF771" s="14"/>
      <c r="BG771" s="14"/>
      <c r="BH771" s="14"/>
      <c r="BI771" s="14"/>
      <c r="BJ771" s="14"/>
      <c r="BK771" s="14"/>
      <c r="BL771" s="14"/>
      <c r="BM771" s="14"/>
      <c r="BN771" s="14"/>
      <c r="BO771" s="14"/>
      <c r="BP771" s="14"/>
    </row>
    <row r="772" spans="1:68" x14ac:dyDescent="0.35">
      <c r="A772" s="14"/>
      <c r="B772" s="14"/>
      <c r="C772" s="14"/>
      <c r="AR772" s="14"/>
      <c r="AS772" s="14"/>
      <c r="AT772" s="14"/>
      <c r="AU772" s="14"/>
      <c r="AV772" s="14"/>
      <c r="AW772" s="14"/>
      <c r="AX772" s="14"/>
      <c r="AY772" s="14"/>
      <c r="AZ772" s="14"/>
      <c r="BA772" s="14"/>
      <c r="BB772" s="14"/>
      <c r="BC772" s="14"/>
      <c r="BD772" s="14"/>
      <c r="BE772" s="14"/>
      <c r="BF772" s="14"/>
      <c r="BG772" s="14"/>
      <c r="BH772" s="14"/>
      <c r="BI772" s="14"/>
      <c r="BJ772" s="14"/>
      <c r="BK772" s="14"/>
      <c r="BL772" s="14"/>
      <c r="BM772" s="14"/>
      <c r="BN772" s="14"/>
      <c r="BO772" s="14"/>
      <c r="BP772" s="14"/>
    </row>
    <row r="773" spans="1:68" x14ac:dyDescent="0.35">
      <c r="A773" s="14"/>
      <c r="B773" s="14"/>
      <c r="C773" s="14"/>
      <c r="AR773" s="14"/>
      <c r="AS773" s="14"/>
      <c r="AT773" s="14"/>
      <c r="AU773" s="14"/>
      <c r="AV773" s="14"/>
      <c r="AW773" s="14"/>
      <c r="AX773" s="14"/>
      <c r="AY773" s="14"/>
      <c r="AZ773" s="14"/>
      <c r="BA773" s="14"/>
      <c r="BB773" s="14"/>
      <c r="BC773" s="14"/>
      <c r="BD773" s="14"/>
      <c r="BE773" s="14"/>
      <c r="BF773" s="14"/>
      <c r="BG773" s="14"/>
      <c r="BH773" s="14"/>
      <c r="BI773" s="14"/>
      <c r="BJ773" s="14"/>
      <c r="BK773" s="14"/>
      <c r="BL773" s="14"/>
      <c r="BM773" s="14"/>
      <c r="BN773" s="14"/>
      <c r="BO773" s="14"/>
      <c r="BP773" s="14"/>
    </row>
    <row r="774" spans="1:68" x14ac:dyDescent="0.35">
      <c r="A774" s="14"/>
      <c r="B774" s="14"/>
      <c r="C774" s="14"/>
      <c r="AR774" s="14"/>
      <c r="AS774" s="14"/>
      <c r="AT774" s="14"/>
      <c r="AU774" s="14"/>
      <c r="AV774" s="14"/>
      <c r="AW774" s="14"/>
      <c r="AX774" s="14"/>
      <c r="AY774" s="14"/>
      <c r="AZ774" s="14"/>
      <c r="BA774" s="14"/>
      <c r="BB774" s="14"/>
      <c r="BC774" s="14"/>
      <c r="BD774" s="14"/>
      <c r="BE774" s="14"/>
      <c r="BF774" s="14"/>
      <c r="BG774" s="14"/>
      <c r="BH774" s="14"/>
      <c r="BI774" s="14"/>
      <c r="BJ774" s="14"/>
      <c r="BK774" s="14"/>
      <c r="BL774" s="14"/>
      <c r="BM774" s="14"/>
      <c r="BN774" s="14"/>
      <c r="BO774" s="14"/>
      <c r="BP774" s="14"/>
    </row>
    <row r="775" spans="1:68" x14ac:dyDescent="0.35">
      <c r="A775" s="14"/>
      <c r="B775" s="14"/>
      <c r="C775" s="14"/>
      <c r="AR775" s="14"/>
      <c r="AS775" s="14"/>
      <c r="AT775" s="14"/>
      <c r="AU775" s="14"/>
      <c r="AV775" s="14"/>
      <c r="AW775" s="14"/>
      <c r="AX775" s="14"/>
      <c r="AY775" s="14"/>
      <c r="AZ775" s="14"/>
      <c r="BA775" s="14"/>
      <c r="BB775" s="14"/>
      <c r="BC775" s="14"/>
      <c r="BD775" s="14"/>
      <c r="BE775" s="14"/>
      <c r="BF775" s="14"/>
      <c r="BG775" s="14"/>
      <c r="BH775" s="14"/>
      <c r="BI775" s="14"/>
      <c r="BJ775" s="14"/>
      <c r="BK775" s="14"/>
      <c r="BL775" s="14"/>
      <c r="BM775" s="14"/>
      <c r="BN775" s="14"/>
      <c r="BO775" s="14"/>
      <c r="BP775" s="14"/>
    </row>
    <row r="776" spans="1:68" x14ac:dyDescent="0.35">
      <c r="A776" s="14"/>
      <c r="B776" s="14"/>
      <c r="C776" s="14"/>
      <c r="AR776" s="14"/>
      <c r="AS776" s="14"/>
      <c r="AT776" s="14"/>
      <c r="AU776" s="14"/>
      <c r="AV776" s="14"/>
      <c r="AW776" s="14"/>
      <c r="AX776" s="14"/>
      <c r="AY776" s="14"/>
      <c r="AZ776" s="14"/>
      <c r="BA776" s="14"/>
      <c r="BB776" s="14"/>
      <c r="BC776" s="14"/>
      <c r="BD776" s="14"/>
      <c r="BE776" s="14"/>
      <c r="BF776" s="14"/>
      <c r="BG776" s="14"/>
      <c r="BH776" s="14"/>
      <c r="BI776" s="14"/>
      <c r="BJ776" s="14"/>
      <c r="BK776" s="14"/>
      <c r="BL776" s="14"/>
      <c r="BM776" s="14"/>
      <c r="BN776" s="14"/>
      <c r="BO776" s="14"/>
      <c r="BP776" s="14"/>
    </row>
    <row r="777" spans="1:68" x14ac:dyDescent="0.35">
      <c r="A777" s="14"/>
      <c r="B777" s="14"/>
      <c r="C777" s="14"/>
      <c r="AR777" s="14"/>
      <c r="AS777" s="14"/>
      <c r="AT777" s="14"/>
      <c r="AU777" s="14"/>
      <c r="AV777" s="14"/>
      <c r="AW777" s="14"/>
      <c r="AX777" s="14"/>
      <c r="AY777" s="14"/>
      <c r="AZ777" s="14"/>
      <c r="BA777" s="14"/>
      <c r="BB777" s="14"/>
      <c r="BC777" s="14"/>
      <c r="BD777" s="14"/>
      <c r="BE777" s="14"/>
      <c r="BF777" s="14"/>
      <c r="BG777" s="14"/>
      <c r="BH777" s="14"/>
      <c r="BI777" s="14"/>
      <c r="BJ777" s="14"/>
      <c r="BK777" s="14"/>
      <c r="BL777" s="14"/>
      <c r="BM777" s="14"/>
      <c r="BN777" s="14"/>
      <c r="BO777" s="14"/>
      <c r="BP777" s="14"/>
    </row>
    <row r="778" spans="1:68" x14ac:dyDescent="0.35">
      <c r="A778" s="14"/>
      <c r="B778" s="14"/>
      <c r="C778" s="14"/>
      <c r="AR778" s="14"/>
      <c r="AS778" s="14"/>
      <c r="AT778" s="14"/>
      <c r="AU778" s="14"/>
      <c r="AV778" s="14"/>
      <c r="AW778" s="14"/>
      <c r="AX778" s="14"/>
      <c r="AY778" s="14"/>
      <c r="AZ778" s="14"/>
      <c r="BA778" s="14"/>
      <c r="BB778" s="14"/>
      <c r="BC778" s="14"/>
      <c r="BD778" s="14"/>
      <c r="BE778" s="14"/>
      <c r="BF778" s="14"/>
      <c r="BG778" s="14"/>
      <c r="BH778" s="14"/>
      <c r="BI778" s="14"/>
      <c r="BJ778" s="14"/>
      <c r="BK778" s="14"/>
      <c r="BL778" s="14"/>
      <c r="BM778" s="14"/>
      <c r="BN778" s="14"/>
      <c r="BO778" s="14"/>
      <c r="BP778" s="14"/>
    </row>
    <row r="779" spans="1:68" x14ac:dyDescent="0.35">
      <c r="A779" s="14"/>
      <c r="B779" s="14"/>
      <c r="C779" s="14"/>
      <c r="AR779" s="14"/>
      <c r="AS779" s="14"/>
      <c r="AT779" s="14"/>
      <c r="AU779" s="14"/>
      <c r="AV779" s="14"/>
      <c r="AW779" s="14"/>
      <c r="AX779" s="14"/>
      <c r="AY779" s="14"/>
      <c r="AZ779" s="14"/>
      <c r="BA779" s="14"/>
      <c r="BB779" s="14"/>
      <c r="BC779" s="14"/>
      <c r="BD779" s="14"/>
      <c r="BE779" s="14"/>
      <c r="BF779" s="14"/>
      <c r="BG779" s="14"/>
      <c r="BH779" s="14"/>
      <c r="BI779" s="14"/>
      <c r="BJ779" s="14"/>
      <c r="BK779" s="14"/>
      <c r="BL779" s="14"/>
      <c r="BM779" s="14"/>
      <c r="BN779" s="14"/>
      <c r="BO779" s="14"/>
      <c r="BP779" s="14"/>
    </row>
    <row r="780" spans="1:68" x14ac:dyDescent="0.35">
      <c r="A780" s="14"/>
      <c r="B780" s="14"/>
      <c r="C780" s="14"/>
      <c r="AR780" s="14"/>
      <c r="AS780" s="14"/>
      <c r="AT780" s="14"/>
      <c r="AU780" s="14"/>
      <c r="AV780" s="14"/>
      <c r="AW780" s="14"/>
      <c r="AX780" s="14"/>
      <c r="AY780" s="14"/>
      <c r="AZ780" s="14"/>
      <c r="BA780" s="14"/>
      <c r="BB780" s="14"/>
      <c r="BC780" s="14"/>
      <c r="BD780" s="14"/>
      <c r="BE780" s="14"/>
      <c r="BF780" s="14"/>
      <c r="BG780" s="14"/>
      <c r="BH780" s="14"/>
      <c r="BI780" s="14"/>
      <c r="BJ780" s="14"/>
      <c r="BK780" s="14"/>
      <c r="BL780" s="14"/>
      <c r="BM780" s="14"/>
      <c r="BN780" s="14"/>
      <c r="BO780" s="14"/>
      <c r="BP780" s="14"/>
    </row>
    <row r="781" spans="1:68" x14ac:dyDescent="0.35">
      <c r="A781" s="14"/>
      <c r="B781" s="14"/>
      <c r="C781" s="14"/>
      <c r="AR781" s="14"/>
      <c r="AS781" s="14"/>
      <c r="AT781" s="14"/>
      <c r="AU781" s="14"/>
      <c r="AV781" s="14"/>
      <c r="AW781" s="14"/>
      <c r="AX781" s="14"/>
      <c r="AY781" s="14"/>
      <c r="AZ781" s="14"/>
      <c r="BA781" s="14"/>
      <c r="BB781" s="14"/>
      <c r="BC781" s="14"/>
      <c r="BD781" s="14"/>
      <c r="BE781" s="14"/>
      <c r="BF781" s="14"/>
      <c r="BG781" s="14"/>
      <c r="BH781" s="14"/>
      <c r="BI781" s="14"/>
      <c r="BJ781" s="14"/>
      <c r="BK781" s="14"/>
      <c r="BL781" s="14"/>
      <c r="BM781" s="14"/>
      <c r="BN781" s="14"/>
      <c r="BO781" s="14"/>
      <c r="BP781" s="14"/>
    </row>
    <row r="782" spans="1:68" x14ac:dyDescent="0.35">
      <c r="A782" s="14"/>
      <c r="B782" s="14"/>
      <c r="C782" s="14"/>
      <c r="AR782" s="14"/>
      <c r="AS782" s="14"/>
      <c r="AT782" s="14"/>
      <c r="AU782" s="14"/>
      <c r="AV782" s="14"/>
      <c r="AW782" s="14"/>
      <c r="AX782" s="14"/>
      <c r="AY782" s="14"/>
      <c r="AZ782" s="14"/>
      <c r="BA782" s="14"/>
      <c r="BB782" s="14"/>
      <c r="BC782" s="14"/>
      <c r="BD782" s="14"/>
      <c r="BE782" s="14"/>
      <c r="BF782" s="14"/>
      <c r="BG782" s="14"/>
      <c r="BH782" s="14"/>
      <c r="BI782" s="14"/>
      <c r="BJ782" s="14"/>
      <c r="BK782" s="14"/>
      <c r="BL782" s="14"/>
      <c r="BM782" s="14"/>
      <c r="BN782" s="14"/>
      <c r="BO782" s="14"/>
      <c r="BP782" s="14"/>
    </row>
    <row r="783" spans="1:68" x14ac:dyDescent="0.35">
      <c r="A783" s="14"/>
      <c r="B783" s="14"/>
      <c r="C783" s="14"/>
      <c r="AR783" s="14"/>
      <c r="AS783" s="14"/>
      <c r="AT783" s="14"/>
      <c r="AU783" s="14"/>
      <c r="AV783" s="14"/>
      <c r="AW783" s="14"/>
      <c r="AX783" s="14"/>
      <c r="AY783" s="14"/>
      <c r="AZ783" s="14"/>
      <c r="BA783" s="14"/>
      <c r="BB783" s="14"/>
      <c r="BC783" s="14"/>
      <c r="BD783" s="14"/>
      <c r="BE783" s="14"/>
      <c r="BF783" s="14"/>
      <c r="BG783" s="14"/>
      <c r="BH783" s="14"/>
      <c r="BI783" s="14"/>
      <c r="BJ783" s="14"/>
      <c r="BK783" s="14"/>
      <c r="BL783" s="14"/>
      <c r="BM783" s="14"/>
      <c r="BN783" s="14"/>
      <c r="BO783" s="14"/>
      <c r="BP783" s="14"/>
    </row>
    <row r="784" spans="1:68" x14ac:dyDescent="0.35">
      <c r="A784" s="14"/>
      <c r="B784" s="14"/>
      <c r="C784" s="14"/>
      <c r="AR784" s="14"/>
      <c r="AS784" s="14"/>
      <c r="AT784" s="14"/>
      <c r="AU784" s="14"/>
      <c r="AV784" s="14"/>
      <c r="AW784" s="14"/>
      <c r="AX784" s="14"/>
      <c r="AY784" s="14"/>
      <c r="AZ784" s="14"/>
      <c r="BA784" s="14"/>
      <c r="BB784" s="14"/>
      <c r="BC784" s="14"/>
      <c r="BD784" s="14"/>
      <c r="BE784" s="14"/>
      <c r="BF784" s="14"/>
      <c r="BG784" s="14"/>
      <c r="BH784" s="14"/>
      <c r="BI784" s="14"/>
      <c r="BJ784" s="14"/>
      <c r="BK784" s="14"/>
      <c r="BL784" s="14"/>
      <c r="BM784" s="14"/>
      <c r="BN784" s="14"/>
      <c r="BO784" s="14"/>
      <c r="BP784" s="14"/>
    </row>
    <row r="785" spans="1:68" x14ac:dyDescent="0.35">
      <c r="A785" s="14"/>
      <c r="B785" s="14"/>
      <c r="C785" s="14"/>
      <c r="AR785" s="14"/>
      <c r="AS785" s="14"/>
      <c r="AT785" s="14"/>
      <c r="AU785" s="14"/>
      <c r="AV785" s="14"/>
      <c r="AW785" s="14"/>
      <c r="AX785" s="14"/>
      <c r="AY785" s="14"/>
      <c r="AZ785" s="14"/>
      <c r="BA785" s="14"/>
      <c r="BB785" s="14"/>
      <c r="BC785" s="14"/>
      <c r="BD785" s="14"/>
      <c r="BE785" s="14"/>
      <c r="BF785" s="14"/>
      <c r="BG785" s="14"/>
      <c r="BH785" s="14"/>
      <c r="BI785" s="14"/>
      <c r="BJ785" s="14"/>
      <c r="BK785" s="14"/>
      <c r="BL785" s="14"/>
      <c r="BM785" s="14"/>
      <c r="BN785" s="14"/>
      <c r="BO785" s="14"/>
      <c r="BP785" s="14"/>
    </row>
    <row r="786" spans="1:68" x14ac:dyDescent="0.35">
      <c r="A786" s="14"/>
      <c r="B786" s="14"/>
      <c r="C786" s="14"/>
      <c r="AR786" s="14"/>
      <c r="AS786" s="14"/>
      <c r="AT786" s="14"/>
      <c r="AU786" s="14"/>
      <c r="AV786" s="14"/>
      <c r="AW786" s="14"/>
      <c r="AX786" s="14"/>
      <c r="AY786" s="14"/>
      <c r="AZ786" s="14"/>
      <c r="BA786" s="14"/>
      <c r="BB786" s="14"/>
      <c r="BC786" s="14"/>
      <c r="BD786" s="14"/>
      <c r="BE786" s="14"/>
      <c r="BF786" s="14"/>
      <c r="BG786" s="14"/>
      <c r="BH786" s="14"/>
      <c r="BI786" s="14"/>
      <c r="BJ786" s="14"/>
      <c r="BK786" s="14"/>
      <c r="BL786" s="14"/>
      <c r="BM786" s="14"/>
      <c r="BN786" s="14"/>
      <c r="BO786" s="14"/>
      <c r="BP786" s="14"/>
    </row>
    <row r="787" spans="1:68" x14ac:dyDescent="0.35">
      <c r="A787" s="14"/>
      <c r="B787" s="14"/>
      <c r="C787" s="14"/>
      <c r="AR787" s="14"/>
      <c r="AS787" s="14"/>
      <c r="AT787" s="14"/>
      <c r="AU787" s="14"/>
      <c r="AV787" s="14"/>
      <c r="AW787" s="14"/>
      <c r="AX787" s="14"/>
      <c r="AY787" s="14"/>
      <c r="AZ787" s="14"/>
      <c r="BA787" s="14"/>
      <c r="BB787" s="14"/>
      <c r="BC787" s="14"/>
      <c r="BD787" s="14"/>
      <c r="BE787" s="14"/>
      <c r="BF787" s="14"/>
      <c r="BG787" s="14"/>
      <c r="BH787" s="14"/>
      <c r="BI787" s="14"/>
      <c r="BJ787" s="14"/>
      <c r="BK787" s="14"/>
      <c r="BL787" s="14"/>
      <c r="BM787" s="14"/>
      <c r="BN787" s="14"/>
      <c r="BO787" s="14"/>
      <c r="BP787" s="14"/>
    </row>
    <row r="788" spans="1:68" x14ac:dyDescent="0.35">
      <c r="A788" s="14"/>
      <c r="B788" s="14"/>
      <c r="C788" s="14"/>
      <c r="AR788" s="14"/>
      <c r="AS788" s="14"/>
      <c r="AT788" s="14"/>
      <c r="AU788" s="14"/>
      <c r="AV788" s="14"/>
      <c r="AW788" s="14"/>
      <c r="AX788" s="14"/>
      <c r="AY788" s="14"/>
      <c r="AZ788" s="14"/>
      <c r="BA788" s="14"/>
      <c r="BB788" s="14"/>
      <c r="BC788" s="14"/>
      <c r="BD788" s="14"/>
      <c r="BE788" s="14"/>
      <c r="BF788" s="14"/>
      <c r="BG788" s="14"/>
      <c r="BH788" s="14"/>
      <c r="BI788" s="14"/>
      <c r="BJ788" s="14"/>
      <c r="BK788" s="14"/>
      <c r="BL788" s="14"/>
      <c r="BM788" s="14"/>
      <c r="BN788" s="14"/>
      <c r="BO788" s="14"/>
      <c r="BP788" s="14"/>
    </row>
    <row r="789" spans="1:68" x14ac:dyDescent="0.35">
      <c r="A789" s="14"/>
      <c r="B789" s="14"/>
      <c r="C789" s="14"/>
      <c r="AR789" s="14"/>
      <c r="AS789" s="14"/>
      <c r="AT789" s="14"/>
      <c r="AU789" s="14"/>
      <c r="AV789" s="14"/>
      <c r="AW789" s="14"/>
      <c r="AX789" s="14"/>
      <c r="AY789" s="14"/>
      <c r="AZ789" s="14"/>
      <c r="BA789" s="14"/>
      <c r="BB789" s="14"/>
      <c r="BC789" s="14"/>
      <c r="BD789" s="14"/>
      <c r="BE789" s="14"/>
      <c r="BF789" s="14"/>
      <c r="BG789" s="14"/>
      <c r="BH789" s="14"/>
      <c r="BI789" s="14"/>
      <c r="BJ789" s="14"/>
      <c r="BK789" s="14"/>
      <c r="BL789" s="14"/>
      <c r="BM789" s="14"/>
      <c r="BN789" s="14"/>
      <c r="BO789" s="14"/>
      <c r="BP789" s="14"/>
    </row>
    <row r="790" spans="1:68" x14ac:dyDescent="0.35">
      <c r="A790" s="14"/>
      <c r="B790" s="14"/>
      <c r="C790" s="14"/>
      <c r="AR790" s="14"/>
      <c r="AS790" s="14"/>
      <c r="AT790" s="14"/>
      <c r="AU790" s="14"/>
      <c r="AV790" s="14"/>
      <c r="AW790" s="14"/>
      <c r="AX790" s="14"/>
      <c r="AY790" s="14"/>
      <c r="AZ790" s="14"/>
      <c r="BA790" s="14"/>
      <c r="BB790" s="14"/>
      <c r="BC790" s="14"/>
      <c r="BD790" s="14"/>
      <c r="BE790" s="14"/>
      <c r="BF790" s="14"/>
      <c r="BG790" s="14"/>
      <c r="BH790" s="14"/>
      <c r="BI790" s="14"/>
      <c r="BJ790" s="14"/>
      <c r="BK790" s="14"/>
      <c r="BL790" s="14"/>
      <c r="BM790" s="14"/>
      <c r="BN790" s="14"/>
      <c r="BO790" s="14"/>
      <c r="BP790" s="14"/>
    </row>
    <row r="791" spans="1:68" x14ac:dyDescent="0.35">
      <c r="A791" s="14"/>
      <c r="B791" s="14"/>
      <c r="C791" s="14"/>
      <c r="AR791" s="14"/>
      <c r="AS791" s="14"/>
      <c r="AT791" s="14"/>
      <c r="AU791" s="14"/>
      <c r="AV791" s="14"/>
      <c r="AW791" s="14"/>
      <c r="AX791" s="14"/>
      <c r="AY791" s="14"/>
      <c r="AZ791" s="14"/>
      <c r="BA791" s="14"/>
      <c r="BB791" s="14"/>
      <c r="BC791" s="14"/>
      <c r="BD791" s="14"/>
      <c r="BE791" s="14"/>
      <c r="BF791" s="14"/>
      <c r="BG791" s="14"/>
      <c r="BH791" s="14"/>
      <c r="BI791" s="14"/>
      <c r="BJ791" s="14"/>
      <c r="BK791" s="14"/>
      <c r="BL791" s="14"/>
      <c r="BM791" s="14"/>
      <c r="BN791" s="14"/>
      <c r="BO791" s="14"/>
      <c r="BP791" s="14"/>
    </row>
    <row r="792" spans="1:68" x14ac:dyDescent="0.35">
      <c r="A792" s="14"/>
      <c r="B792" s="14"/>
      <c r="C792" s="14"/>
      <c r="AR792" s="14"/>
      <c r="AS792" s="14"/>
      <c r="AT792" s="14"/>
      <c r="AU792" s="14"/>
      <c r="AV792" s="14"/>
      <c r="AW792" s="14"/>
      <c r="AX792" s="14"/>
      <c r="AY792" s="14"/>
      <c r="AZ792" s="14"/>
      <c r="BA792" s="14"/>
      <c r="BB792" s="14"/>
      <c r="BC792" s="14"/>
      <c r="BD792" s="14"/>
      <c r="BE792" s="14"/>
      <c r="BF792" s="14"/>
      <c r="BG792" s="14"/>
      <c r="BH792" s="14"/>
      <c r="BI792" s="14"/>
      <c r="BJ792" s="14"/>
      <c r="BK792" s="14"/>
      <c r="BL792" s="14"/>
      <c r="BM792" s="14"/>
      <c r="BN792" s="14"/>
      <c r="BO792" s="14"/>
      <c r="BP792" s="14"/>
    </row>
    <row r="793" spans="1:68" x14ac:dyDescent="0.35">
      <c r="A793" s="14"/>
      <c r="B793" s="14"/>
      <c r="C793" s="14"/>
      <c r="AR793" s="14"/>
      <c r="AS793" s="14"/>
      <c r="AT793" s="14"/>
      <c r="AU793" s="14"/>
      <c r="AV793" s="14"/>
      <c r="AW793" s="14"/>
      <c r="AX793" s="14"/>
      <c r="AY793" s="14"/>
      <c r="AZ793" s="14"/>
      <c r="BA793" s="14"/>
      <c r="BB793" s="14"/>
      <c r="BC793" s="14"/>
      <c r="BD793" s="14"/>
      <c r="BE793" s="14"/>
      <c r="BF793" s="14"/>
      <c r="BG793" s="14"/>
      <c r="BH793" s="14"/>
      <c r="BI793" s="14"/>
      <c r="BJ793" s="14"/>
      <c r="BK793" s="14"/>
      <c r="BL793" s="14"/>
      <c r="BM793" s="14"/>
      <c r="BN793" s="14"/>
      <c r="BO793" s="14"/>
      <c r="BP793" s="14"/>
    </row>
    <row r="794" spans="1:68" x14ac:dyDescent="0.35">
      <c r="A794" s="14"/>
      <c r="B794" s="14"/>
      <c r="C794" s="14"/>
      <c r="AR794" s="14"/>
      <c r="AS794" s="14"/>
      <c r="AT794" s="14"/>
      <c r="AU794" s="14"/>
      <c r="AV794" s="14"/>
      <c r="AW794" s="14"/>
      <c r="AX794" s="14"/>
      <c r="AY794" s="14"/>
      <c r="AZ794" s="14"/>
      <c r="BA794" s="14"/>
      <c r="BB794" s="14"/>
      <c r="BC794" s="14"/>
      <c r="BD794" s="14"/>
      <c r="BE794" s="14"/>
      <c r="BF794" s="14"/>
      <c r="BG794" s="14"/>
      <c r="BH794" s="14"/>
      <c r="BI794" s="14"/>
      <c r="BJ794" s="14"/>
      <c r="BK794" s="14"/>
      <c r="BL794" s="14"/>
      <c r="BM794" s="14"/>
      <c r="BN794" s="14"/>
      <c r="BO794" s="14"/>
      <c r="BP794" s="14"/>
    </row>
    <row r="795" spans="1:68" x14ac:dyDescent="0.35">
      <c r="A795" s="14"/>
      <c r="B795" s="14"/>
      <c r="C795" s="14"/>
      <c r="AR795" s="14"/>
      <c r="AS795" s="14"/>
      <c r="AT795" s="14"/>
      <c r="AU795" s="14"/>
      <c r="AV795" s="14"/>
      <c r="AW795" s="14"/>
      <c r="AX795" s="14"/>
      <c r="AY795" s="14"/>
      <c r="AZ795" s="14"/>
      <c r="BA795" s="14"/>
      <c r="BB795" s="14"/>
      <c r="BC795" s="14"/>
      <c r="BD795" s="14"/>
      <c r="BE795" s="14"/>
      <c r="BF795" s="14"/>
      <c r="BG795" s="14"/>
      <c r="BH795" s="14"/>
      <c r="BI795" s="14"/>
      <c r="BJ795" s="14"/>
      <c r="BK795" s="14"/>
      <c r="BL795" s="14"/>
      <c r="BM795" s="14"/>
      <c r="BN795" s="14"/>
      <c r="BO795" s="14"/>
      <c r="BP795" s="14"/>
    </row>
    <row r="796" spans="1:68" x14ac:dyDescent="0.35">
      <c r="A796" s="14"/>
      <c r="B796" s="14"/>
      <c r="C796" s="14"/>
      <c r="AR796" s="14"/>
      <c r="AS796" s="14"/>
      <c r="AT796" s="14"/>
      <c r="AU796" s="14"/>
      <c r="AV796" s="14"/>
      <c r="AW796" s="14"/>
      <c r="AX796" s="14"/>
      <c r="AY796" s="14"/>
      <c r="AZ796" s="14"/>
      <c r="BA796" s="14"/>
      <c r="BB796" s="14"/>
      <c r="BC796" s="14"/>
      <c r="BD796" s="14"/>
      <c r="BE796" s="14"/>
      <c r="BF796" s="14"/>
      <c r="BG796" s="14"/>
      <c r="BH796" s="14"/>
      <c r="BI796" s="14"/>
      <c r="BJ796" s="14"/>
      <c r="BK796" s="14"/>
      <c r="BL796" s="14"/>
      <c r="BM796" s="14"/>
      <c r="BN796" s="14"/>
      <c r="BO796" s="14"/>
      <c r="BP796" s="14"/>
    </row>
    <row r="797" spans="1:68" x14ac:dyDescent="0.35">
      <c r="A797" s="14"/>
      <c r="B797" s="14"/>
      <c r="C797" s="14"/>
      <c r="AR797" s="14"/>
      <c r="AS797" s="14"/>
      <c r="AT797" s="14"/>
      <c r="AU797" s="14"/>
      <c r="AV797" s="14"/>
      <c r="AW797" s="14"/>
      <c r="AX797" s="14"/>
      <c r="AY797" s="14"/>
      <c r="AZ797" s="14"/>
      <c r="BA797" s="14"/>
      <c r="BB797" s="14"/>
      <c r="BC797" s="14"/>
      <c r="BD797" s="14"/>
      <c r="BE797" s="14"/>
      <c r="BF797" s="14"/>
      <c r="BG797" s="14"/>
      <c r="BH797" s="14"/>
      <c r="BI797" s="14"/>
      <c r="BJ797" s="14"/>
      <c r="BK797" s="14"/>
      <c r="BL797" s="14"/>
      <c r="BM797" s="14"/>
      <c r="BN797" s="14"/>
      <c r="BO797" s="14"/>
      <c r="BP797" s="14"/>
    </row>
    <row r="798" spans="1:68" x14ac:dyDescent="0.35">
      <c r="A798" s="14"/>
      <c r="B798" s="14"/>
      <c r="C798" s="14"/>
      <c r="AR798" s="14"/>
      <c r="AS798" s="14"/>
      <c r="AT798" s="14"/>
      <c r="AU798" s="14"/>
      <c r="AV798" s="14"/>
      <c r="AW798" s="14"/>
      <c r="AX798" s="14"/>
      <c r="AY798" s="14"/>
      <c r="AZ798" s="14"/>
      <c r="BA798" s="14"/>
      <c r="BB798" s="14"/>
      <c r="BC798" s="14"/>
      <c r="BD798" s="14"/>
      <c r="BE798" s="14"/>
      <c r="BF798" s="14"/>
      <c r="BG798" s="14"/>
      <c r="BH798" s="14"/>
      <c r="BI798" s="14"/>
      <c r="BJ798" s="14"/>
      <c r="BK798" s="14"/>
      <c r="BL798" s="14"/>
      <c r="BM798" s="14"/>
      <c r="BN798" s="14"/>
      <c r="BO798" s="14"/>
      <c r="BP798" s="14"/>
    </row>
    <row r="799" spans="1:68" x14ac:dyDescent="0.35">
      <c r="A799" s="14"/>
      <c r="B799" s="14"/>
      <c r="C799" s="14"/>
      <c r="AR799" s="14"/>
      <c r="AS799" s="14"/>
      <c r="AT799" s="14"/>
      <c r="AU799" s="14"/>
      <c r="AV799" s="14"/>
      <c r="AW799" s="14"/>
      <c r="AX799" s="14"/>
      <c r="AY799" s="14"/>
      <c r="AZ799" s="14"/>
      <c r="BA799" s="14"/>
      <c r="BB799" s="14"/>
      <c r="BC799" s="14"/>
      <c r="BD799" s="14"/>
      <c r="BE799" s="14"/>
      <c r="BF799" s="14"/>
      <c r="BG799" s="14"/>
      <c r="BH799" s="14"/>
      <c r="BI799" s="14"/>
      <c r="BJ799" s="14"/>
      <c r="BK799" s="14"/>
      <c r="BL799" s="14"/>
      <c r="BM799" s="14"/>
      <c r="BN799" s="14"/>
      <c r="BO799" s="14"/>
      <c r="BP799" s="14"/>
    </row>
    <row r="800" spans="1:68" x14ac:dyDescent="0.35">
      <c r="A800" s="14"/>
      <c r="B800" s="14"/>
      <c r="C800" s="14"/>
      <c r="AR800" s="14"/>
      <c r="AS800" s="14"/>
      <c r="AT800" s="14"/>
      <c r="AU800" s="14"/>
      <c r="AV800" s="14"/>
      <c r="AW800" s="14"/>
      <c r="AX800" s="14"/>
      <c r="AY800" s="14"/>
      <c r="AZ800" s="14"/>
      <c r="BA800" s="14"/>
      <c r="BB800" s="14"/>
      <c r="BC800" s="14"/>
      <c r="BD800" s="14"/>
      <c r="BE800" s="14"/>
      <c r="BF800" s="14"/>
      <c r="BG800" s="14"/>
      <c r="BH800" s="14"/>
      <c r="BI800" s="14"/>
      <c r="BJ800" s="14"/>
      <c r="BK800" s="14"/>
      <c r="BL800" s="14"/>
      <c r="BM800" s="14"/>
      <c r="BN800" s="14"/>
      <c r="BO800" s="14"/>
      <c r="BP800" s="14"/>
    </row>
    <row r="801" spans="1:68" x14ac:dyDescent="0.35">
      <c r="A801" s="14"/>
      <c r="B801" s="14"/>
      <c r="C801" s="14"/>
      <c r="AR801" s="14"/>
      <c r="AS801" s="14"/>
      <c r="AT801" s="14"/>
      <c r="AU801" s="14"/>
      <c r="AV801" s="14"/>
      <c r="AW801" s="14"/>
      <c r="AX801" s="14"/>
      <c r="AY801" s="14"/>
      <c r="AZ801" s="14"/>
      <c r="BA801" s="14"/>
      <c r="BB801" s="14"/>
      <c r="BC801" s="14"/>
      <c r="BD801" s="14"/>
      <c r="BE801" s="14"/>
      <c r="BF801" s="14"/>
      <c r="BG801" s="14"/>
      <c r="BH801" s="14"/>
      <c r="BI801" s="14"/>
      <c r="BJ801" s="14"/>
      <c r="BK801" s="14"/>
      <c r="BL801" s="14"/>
      <c r="BM801" s="14"/>
      <c r="BN801" s="14"/>
      <c r="BO801" s="14"/>
      <c r="BP801" s="14"/>
    </row>
    <row r="802" spans="1:68" x14ac:dyDescent="0.35">
      <c r="A802" s="14"/>
      <c r="B802" s="14"/>
      <c r="C802" s="14"/>
      <c r="AR802" s="14"/>
      <c r="AS802" s="14"/>
      <c r="AT802" s="14"/>
      <c r="AU802" s="14"/>
      <c r="AV802" s="14"/>
      <c r="AW802" s="14"/>
      <c r="AX802" s="14"/>
      <c r="AY802" s="14"/>
      <c r="AZ802" s="14"/>
      <c r="BA802" s="14"/>
      <c r="BB802" s="14"/>
      <c r="BC802" s="14"/>
      <c r="BD802" s="14"/>
      <c r="BE802" s="14"/>
      <c r="BF802" s="14"/>
      <c r="BG802" s="14"/>
      <c r="BH802" s="14"/>
      <c r="BI802" s="14"/>
      <c r="BJ802" s="14"/>
      <c r="BK802" s="14"/>
      <c r="BL802" s="14"/>
      <c r="BM802" s="14"/>
      <c r="BN802" s="14"/>
      <c r="BO802" s="14"/>
      <c r="BP802" s="14"/>
    </row>
    <row r="803" spans="1:68" x14ac:dyDescent="0.35">
      <c r="A803" s="14"/>
      <c r="B803" s="14"/>
      <c r="C803" s="14"/>
      <c r="AR803" s="14"/>
      <c r="AS803" s="14"/>
      <c r="AT803" s="14"/>
      <c r="AU803" s="14"/>
      <c r="AV803" s="14"/>
      <c r="AW803" s="14"/>
      <c r="AX803" s="14"/>
      <c r="AY803" s="14"/>
      <c r="AZ803" s="14"/>
      <c r="BA803" s="14"/>
      <c r="BB803" s="14"/>
      <c r="BC803" s="14"/>
      <c r="BD803" s="14"/>
      <c r="BE803" s="14"/>
      <c r="BF803" s="14"/>
      <c r="BG803" s="14"/>
      <c r="BH803" s="14"/>
      <c r="BI803" s="14"/>
      <c r="BJ803" s="14"/>
      <c r="BK803" s="14"/>
      <c r="BL803" s="14"/>
      <c r="BM803" s="14"/>
      <c r="BN803" s="14"/>
      <c r="BO803" s="14"/>
      <c r="BP803" s="14"/>
    </row>
    <row r="804" spans="1:68" x14ac:dyDescent="0.35">
      <c r="A804" s="14"/>
      <c r="B804" s="14"/>
      <c r="C804" s="14"/>
      <c r="AR804" s="14"/>
      <c r="AS804" s="14"/>
      <c r="AT804" s="14"/>
      <c r="AU804" s="14"/>
      <c r="AV804" s="14"/>
      <c r="AW804" s="14"/>
      <c r="AX804" s="14"/>
      <c r="AY804" s="14"/>
      <c r="AZ804" s="14"/>
      <c r="BA804" s="14"/>
      <c r="BB804" s="14"/>
      <c r="BC804" s="14"/>
      <c r="BD804" s="14"/>
      <c r="BE804" s="14"/>
      <c r="BF804" s="14"/>
      <c r="BG804" s="14"/>
      <c r="BH804" s="14"/>
      <c r="BI804" s="14"/>
      <c r="BJ804" s="14"/>
      <c r="BK804" s="14"/>
      <c r="BL804" s="14"/>
      <c r="BM804" s="14"/>
      <c r="BN804" s="14"/>
      <c r="BO804" s="14"/>
      <c r="BP804" s="14"/>
    </row>
    <row r="805" spans="1:68" x14ac:dyDescent="0.35">
      <c r="A805" s="14"/>
      <c r="B805" s="14"/>
      <c r="C805" s="14"/>
      <c r="AR805" s="14"/>
      <c r="AS805" s="14"/>
      <c r="AT805" s="14"/>
      <c r="AU805" s="14"/>
      <c r="AV805" s="14"/>
      <c r="AW805" s="14"/>
      <c r="AX805" s="14"/>
      <c r="AY805" s="14"/>
      <c r="AZ805" s="14"/>
      <c r="BA805" s="14"/>
      <c r="BB805" s="14"/>
      <c r="BC805" s="14"/>
      <c r="BD805" s="14"/>
      <c r="BE805" s="14"/>
      <c r="BF805" s="14"/>
      <c r="BG805" s="14"/>
      <c r="BH805" s="14"/>
      <c r="BI805" s="14"/>
      <c r="BJ805" s="14"/>
      <c r="BK805" s="14"/>
      <c r="BL805" s="14"/>
      <c r="BM805" s="14"/>
      <c r="BN805" s="14"/>
      <c r="BO805" s="14"/>
      <c r="BP805" s="14"/>
    </row>
    <row r="806" spans="1:68" x14ac:dyDescent="0.35">
      <c r="A806" s="14"/>
      <c r="B806" s="14"/>
      <c r="C806" s="14"/>
      <c r="AR806" s="14"/>
      <c r="AS806" s="14"/>
      <c r="AT806" s="14"/>
      <c r="AU806" s="14"/>
      <c r="AV806" s="14"/>
      <c r="AW806" s="14"/>
      <c r="AX806" s="14"/>
      <c r="AY806" s="14"/>
      <c r="AZ806" s="14"/>
      <c r="BA806" s="14"/>
      <c r="BB806" s="14"/>
      <c r="BC806" s="14"/>
      <c r="BD806" s="14"/>
      <c r="BE806" s="14"/>
      <c r="BF806" s="14"/>
      <c r="BG806" s="14"/>
      <c r="BH806" s="14"/>
      <c r="BI806" s="14"/>
      <c r="BJ806" s="14"/>
      <c r="BK806" s="14"/>
      <c r="BL806" s="14"/>
      <c r="BM806" s="14"/>
      <c r="BN806" s="14"/>
      <c r="BO806" s="14"/>
      <c r="BP806" s="14"/>
    </row>
    <row r="807" spans="1:68" x14ac:dyDescent="0.35">
      <c r="A807" s="14"/>
      <c r="B807" s="14"/>
      <c r="C807" s="14"/>
      <c r="AR807" s="14"/>
      <c r="AS807" s="14"/>
      <c r="AT807" s="14"/>
      <c r="AU807" s="14"/>
      <c r="AV807" s="14"/>
      <c r="AW807" s="14"/>
      <c r="AX807" s="14"/>
      <c r="AY807" s="14"/>
      <c r="AZ807" s="14"/>
      <c r="BA807" s="14"/>
      <c r="BB807" s="14"/>
      <c r="BC807" s="14"/>
      <c r="BD807" s="14"/>
      <c r="BE807" s="14"/>
      <c r="BF807" s="14"/>
      <c r="BG807" s="14"/>
      <c r="BH807" s="14"/>
      <c r="BI807" s="14"/>
      <c r="BJ807" s="14"/>
      <c r="BK807" s="14"/>
      <c r="BL807" s="14"/>
      <c r="BM807" s="14"/>
      <c r="BN807" s="14"/>
      <c r="BO807" s="14"/>
      <c r="BP807" s="14"/>
    </row>
    <row r="808" spans="1:68" x14ac:dyDescent="0.35">
      <c r="A808" s="14"/>
      <c r="B808" s="14"/>
      <c r="C808" s="14"/>
      <c r="AR808" s="14"/>
      <c r="AS808" s="14"/>
      <c r="AT808" s="14"/>
      <c r="AU808" s="14"/>
      <c r="AV808" s="14"/>
      <c r="AW808" s="14"/>
      <c r="AX808" s="14"/>
      <c r="AY808" s="14"/>
      <c r="AZ808" s="14"/>
      <c r="BA808" s="14"/>
      <c r="BB808" s="14"/>
      <c r="BC808" s="14"/>
      <c r="BD808" s="14"/>
      <c r="BE808" s="14"/>
      <c r="BF808" s="14"/>
      <c r="BG808" s="14"/>
      <c r="BH808" s="14"/>
      <c r="BI808" s="14"/>
      <c r="BJ808" s="14"/>
      <c r="BK808" s="14"/>
      <c r="BL808" s="14"/>
      <c r="BM808" s="14"/>
      <c r="BN808" s="14"/>
      <c r="BO808" s="14"/>
      <c r="BP808" s="14"/>
    </row>
    <row r="809" spans="1:68" x14ac:dyDescent="0.35">
      <c r="A809" s="14"/>
      <c r="B809" s="14"/>
      <c r="C809" s="14"/>
      <c r="AR809" s="14"/>
      <c r="AS809" s="14"/>
      <c r="AT809" s="14"/>
      <c r="AU809" s="14"/>
      <c r="AV809" s="14"/>
      <c r="AW809" s="14"/>
      <c r="AX809" s="14"/>
      <c r="AY809" s="14"/>
      <c r="AZ809" s="14"/>
      <c r="BA809" s="14"/>
      <c r="BB809" s="14"/>
      <c r="BC809" s="14"/>
      <c r="BD809" s="14"/>
      <c r="BE809" s="14"/>
      <c r="BF809" s="14"/>
      <c r="BG809" s="14"/>
      <c r="BH809" s="14"/>
      <c r="BI809" s="14"/>
      <c r="BJ809" s="14"/>
      <c r="BK809" s="14"/>
      <c r="BL809" s="14"/>
      <c r="BM809" s="14"/>
      <c r="BN809" s="14"/>
      <c r="BO809" s="14"/>
      <c r="BP809" s="14"/>
    </row>
    <row r="810" spans="1:68" x14ac:dyDescent="0.35">
      <c r="A810" s="14"/>
      <c r="B810" s="14"/>
      <c r="C810" s="14"/>
      <c r="AR810" s="14"/>
      <c r="AS810" s="14"/>
      <c r="AT810" s="14"/>
      <c r="AU810" s="14"/>
      <c r="AV810" s="14"/>
      <c r="AW810" s="14"/>
      <c r="AX810" s="14"/>
      <c r="AY810" s="14"/>
      <c r="AZ810" s="14"/>
      <c r="BA810" s="14"/>
      <c r="BB810" s="14"/>
      <c r="BC810" s="14"/>
      <c r="BD810" s="14"/>
      <c r="BE810" s="14"/>
      <c r="BF810" s="14"/>
      <c r="BG810" s="14"/>
      <c r="BH810" s="14"/>
      <c r="BI810" s="14"/>
      <c r="BJ810" s="14"/>
      <c r="BK810" s="14"/>
      <c r="BL810" s="14"/>
      <c r="BM810" s="14"/>
      <c r="BN810" s="14"/>
      <c r="BO810" s="14"/>
      <c r="BP810" s="14"/>
    </row>
    <row r="811" spans="1:68" x14ac:dyDescent="0.35">
      <c r="A811" s="14"/>
      <c r="B811" s="14"/>
      <c r="C811" s="14"/>
      <c r="AR811" s="14"/>
      <c r="AS811" s="14"/>
      <c r="AT811" s="14"/>
      <c r="AU811" s="14"/>
      <c r="AV811" s="14"/>
      <c r="AW811" s="14"/>
      <c r="AX811" s="14"/>
      <c r="AY811" s="14"/>
      <c r="AZ811" s="14"/>
      <c r="BA811" s="14"/>
      <c r="BB811" s="14"/>
      <c r="BC811" s="14"/>
      <c r="BD811" s="14"/>
      <c r="BE811" s="14"/>
      <c r="BF811" s="14"/>
      <c r="BG811" s="14"/>
      <c r="BH811" s="14"/>
      <c r="BI811" s="14"/>
      <c r="BJ811" s="14"/>
      <c r="BK811" s="14"/>
      <c r="BL811" s="14"/>
      <c r="BM811" s="14"/>
      <c r="BN811" s="14"/>
      <c r="BO811" s="14"/>
      <c r="BP811" s="14"/>
    </row>
    <row r="812" spans="1:68" x14ac:dyDescent="0.35">
      <c r="A812" s="14"/>
      <c r="B812" s="14"/>
      <c r="C812" s="14"/>
      <c r="AR812" s="14"/>
      <c r="AS812" s="14"/>
      <c r="AT812" s="14"/>
      <c r="AU812" s="14"/>
      <c r="AV812" s="14"/>
      <c r="AW812" s="14"/>
      <c r="AX812" s="14"/>
      <c r="AY812" s="14"/>
      <c r="AZ812" s="14"/>
      <c r="BA812" s="14"/>
      <c r="BB812" s="14"/>
      <c r="BC812" s="14"/>
      <c r="BD812" s="14"/>
      <c r="BE812" s="14"/>
      <c r="BF812" s="14"/>
      <c r="BG812" s="14"/>
      <c r="BH812" s="14"/>
      <c r="BI812" s="14"/>
      <c r="BJ812" s="14"/>
      <c r="BK812" s="14"/>
      <c r="BL812" s="14"/>
      <c r="BM812" s="14"/>
      <c r="BN812" s="14"/>
      <c r="BO812" s="14"/>
      <c r="BP812" s="14"/>
    </row>
    <row r="813" spans="1:68" x14ac:dyDescent="0.35">
      <c r="A813" s="14"/>
      <c r="B813" s="14"/>
      <c r="C813" s="14"/>
      <c r="AR813" s="14"/>
      <c r="AS813" s="14"/>
      <c r="AT813" s="14"/>
      <c r="AU813" s="14"/>
      <c r="AV813" s="14"/>
      <c r="AW813" s="14"/>
      <c r="AX813" s="14"/>
      <c r="AY813" s="14"/>
      <c r="AZ813" s="14"/>
      <c r="BA813" s="14"/>
      <c r="BB813" s="14"/>
      <c r="BC813" s="14"/>
      <c r="BD813" s="14"/>
      <c r="BE813" s="14"/>
      <c r="BF813" s="14"/>
      <c r="BG813" s="14"/>
      <c r="BH813" s="14"/>
      <c r="BI813" s="14"/>
      <c r="BJ813" s="14"/>
      <c r="BK813" s="14"/>
      <c r="BL813" s="14"/>
      <c r="BM813" s="14"/>
      <c r="BN813" s="14"/>
      <c r="BO813" s="14"/>
      <c r="BP813" s="14"/>
    </row>
    <row r="814" spans="1:68" x14ac:dyDescent="0.35">
      <c r="A814" s="14"/>
      <c r="B814" s="14"/>
      <c r="C814" s="14"/>
      <c r="AR814" s="14"/>
      <c r="AS814" s="14"/>
      <c r="AT814" s="14"/>
      <c r="AU814" s="14"/>
      <c r="AV814" s="14"/>
      <c r="AW814" s="14"/>
      <c r="AX814" s="14"/>
      <c r="AY814" s="14"/>
      <c r="AZ814" s="14"/>
      <c r="BA814" s="14"/>
      <c r="BB814" s="14"/>
      <c r="BC814" s="14"/>
      <c r="BD814" s="14"/>
      <c r="BE814" s="14"/>
      <c r="BF814" s="14"/>
      <c r="BG814" s="14"/>
      <c r="BH814" s="14"/>
      <c r="BI814" s="14"/>
      <c r="BJ814" s="14"/>
      <c r="BK814" s="14"/>
      <c r="BL814" s="14"/>
      <c r="BM814" s="14"/>
      <c r="BN814" s="14"/>
      <c r="BO814" s="14"/>
      <c r="BP814" s="14"/>
    </row>
    <row r="815" spans="1:68" x14ac:dyDescent="0.35">
      <c r="A815" s="14"/>
      <c r="B815" s="14"/>
      <c r="C815" s="14"/>
      <c r="AR815" s="14"/>
      <c r="AS815" s="14"/>
      <c r="AT815" s="14"/>
      <c r="AU815" s="14"/>
      <c r="AV815" s="14"/>
      <c r="AW815" s="14"/>
      <c r="AX815" s="14"/>
      <c r="AY815" s="14"/>
      <c r="AZ815" s="14"/>
      <c r="BA815" s="14"/>
      <c r="BB815" s="14"/>
      <c r="BC815" s="14"/>
      <c r="BD815" s="14"/>
      <c r="BE815" s="14"/>
      <c r="BF815" s="14"/>
      <c r="BG815" s="14"/>
      <c r="BH815" s="14"/>
      <c r="BI815" s="14"/>
      <c r="BJ815" s="14"/>
      <c r="BK815" s="14"/>
      <c r="BL815" s="14"/>
      <c r="BM815" s="14"/>
      <c r="BN815" s="14"/>
      <c r="BO815" s="14"/>
      <c r="BP815" s="14"/>
    </row>
    <row r="816" spans="1:68" x14ac:dyDescent="0.35">
      <c r="A816" s="14"/>
      <c r="B816" s="14"/>
      <c r="C816" s="14"/>
      <c r="AR816" s="14"/>
      <c r="AS816" s="14"/>
      <c r="AT816" s="14"/>
      <c r="AU816" s="14"/>
      <c r="AV816" s="14"/>
      <c r="AW816" s="14"/>
      <c r="AX816" s="14"/>
      <c r="AY816" s="14"/>
      <c r="AZ816" s="14"/>
      <c r="BA816" s="14"/>
      <c r="BB816" s="14"/>
      <c r="BC816" s="14"/>
      <c r="BD816" s="14"/>
      <c r="BE816" s="14"/>
      <c r="BF816" s="14"/>
      <c r="BG816" s="14"/>
      <c r="BH816" s="14"/>
      <c r="BI816" s="14"/>
      <c r="BJ816" s="14"/>
      <c r="BK816" s="14"/>
      <c r="BL816" s="14"/>
      <c r="BM816" s="14"/>
      <c r="BN816" s="14"/>
      <c r="BO816" s="14"/>
      <c r="BP816" s="14"/>
    </row>
    <row r="817" spans="1:68" x14ac:dyDescent="0.35">
      <c r="A817" s="14"/>
      <c r="B817" s="14"/>
      <c r="C817" s="14"/>
      <c r="AR817" s="14"/>
      <c r="AS817" s="14"/>
      <c r="AT817" s="14"/>
      <c r="AU817" s="14"/>
      <c r="AV817" s="14"/>
      <c r="AW817" s="14"/>
      <c r="AX817" s="14"/>
      <c r="AY817" s="14"/>
      <c r="AZ817" s="14"/>
      <c r="BA817" s="14"/>
      <c r="BB817" s="14"/>
      <c r="BC817" s="14"/>
      <c r="BD817" s="14"/>
      <c r="BE817" s="14"/>
      <c r="BF817" s="14"/>
      <c r="BG817" s="14"/>
      <c r="BH817" s="14"/>
      <c r="BI817" s="14"/>
      <c r="BJ817" s="14"/>
      <c r="BK817" s="14"/>
      <c r="BL817" s="14"/>
      <c r="BM817" s="14"/>
      <c r="BN817" s="14"/>
      <c r="BO817" s="14"/>
      <c r="BP817" s="14"/>
    </row>
    <row r="818" spans="1:68" x14ac:dyDescent="0.35">
      <c r="A818" s="14"/>
      <c r="B818" s="14"/>
      <c r="C818" s="14"/>
      <c r="AR818" s="14"/>
      <c r="AS818" s="14"/>
      <c r="AT818" s="14"/>
      <c r="AU818" s="14"/>
      <c r="AV818" s="14"/>
      <c r="AW818" s="14"/>
      <c r="AX818" s="14"/>
      <c r="AY818" s="14"/>
      <c r="AZ818" s="14"/>
      <c r="BA818" s="14"/>
      <c r="BB818" s="14"/>
      <c r="BC818" s="14"/>
      <c r="BD818" s="14"/>
      <c r="BE818" s="14"/>
      <c r="BF818" s="14"/>
      <c r="BG818" s="14"/>
      <c r="BH818" s="14"/>
      <c r="BI818" s="14"/>
      <c r="BJ818" s="14"/>
      <c r="BK818" s="14"/>
      <c r="BL818" s="14"/>
      <c r="BM818" s="14"/>
      <c r="BN818" s="14"/>
      <c r="BO818" s="14"/>
      <c r="BP818" s="14"/>
    </row>
    <row r="819" spans="1:68" x14ac:dyDescent="0.35">
      <c r="A819" s="14"/>
      <c r="B819" s="14"/>
      <c r="C819" s="14"/>
      <c r="AR819" s="14"/>
      <c r="AS819" s="14"/>
      <c r="AT819" s="14"/>
      <c r="AU819" s="14"/>
      <c r="AV819" s="14"/>
      <c r="AW819" s="14"/>
      <c r="AX819" s="14"/>
      <c r="AY819" s="14"/>
      <c r="AZ819" s="14"/>
      <c r="BA819" s="14"/>
      <c r="BB819" s="14"/>
      <c r="BC819" s="14"/>
      <c r="BD819" s="14"/>
      <c r="BE819" s="14"/>
      <c r="BF819" s="14"/>
      <c r="BG819" s="14"/>
      <c r="BH819" s="14"/>
      <c r="BI819" s="14"/>
      <c r="BJ819" s="14"/>
      <c r="BK819" s="14"/>
      <c r="BL819" s="14"/>
      <c r="BM819" s="14"/>
      <c r="BN819" s="14"/>
      <c r="BO819" s="14"/>
      <c r="BP819" s="14"/>
    </row>
    <row r="820" spans="1:68" x14ac:dyDescent="0.35">
      <c r="A820" s="14"/>
      <c r="B820" s="14"/>
      <c r="C820" s="14"/>
      <c r="AR820" s="14"/>
      <c r="AS820" s="14"/>
      <c r="AT820" s="14"/>
      <c r="AU820" s="14"/>
      <c r="AV820" s="14"/>
      <c r="AW820" s="14"/>
      <c r="AX820" s="14"/>
      <c r="AY820" s="14"/>
      <c r="AZ820" s="14"/>
      <c r="BA820" s="14"/>
      <c r="BB820" s="14"/>
      <c r="BC820" s="14"/>
      <c r="BD820" s="14"/>
      <c r="BE820" s="14"/>
      <c r="BF820" s="14"/>
      <c r="BG820" s="14"/>
      <c r="BH820" s="14"/>
      <c r="BI820" s="14"/>
      <c r="BJ820" s="14"/>
      <c r="BK820" s="14"/>
      <c r="BL820" s="14"/>
      <c r="BM820" s="14"/>
      <c r="BN820" s="14"/>
      <c r="BO820" s="14"/>
      <c r="BP820" s="14"/>
    </row>
    <row r="821" spans="1:68" x14ac:dyDescent="0.35">
      <c r="A821" s="14"/>
      <c r="B821" s="14"/>
      <c r="C821" s="14"/>
      <c r="AR821" s="14"/>
      <c r="AS821" s="14"/>
      <c r="AT821" s="14"/>
      <c r="AU821" s="14"/>
      <c r="AV821" s="14"/>
      <c r="AW821" s="14"/>
      <c r="AX821" s="14"/>
      <c r="AY821" s="14"/>
      <c r="AZ821" s="14"/>
      <c r="BA821" s="14"/>
      <c r="BB821" s="14"/>
      <c r="BC821" s="14"/>
      <c r="BD821" s="14"/>
      <c r="BE821" s="14"/>
      <c r="BF821" s="14"/>
      <c r="BG821" s="14"/>
      <c r="BH821" s="14"/>
      <c r="BI821" s="14"/>
      <c r="BJ821" s="14"/>
      <c r="BK821" s="14"/>
      <c r="BL821" s="14"/>
      <c r="BM821" s="14"/>
      <c r="BN821" s="14"/>
      <c r="BO821" s="14"/>
      <c r="BP821" s="14"/>
    </row>
    <row r="822" spans="1:68" x14ac:dyDescent="0.35">
      <c r="A822" s="14"/>
      <c r="B822" s="14"/>
      <c r="C822" s="14"/>
      <c r="AR822" s="14"/>
      <c r="AS822" s="14"/>
      <c r="AT822" s="14"/>
      <c r="AU822" s="14"/>
      <c r="AV822" s="14"/>
      <c r="AW822" s="14"/>
      <c r="AX822" s="14"/>
      <c r="AY822" s="14"/>
      <c r="AZ822" s="14"/>
      <c r="BA822" s="14"/>
      <c r="BB822" s="14"/>
      <c r="BC822" s="14"/>
      <c r="BD822" s="14"/>
      <c r="BE822" s="14"/>
      <c r="BF822" s="14"/>
      <c r="BG822" s="14"/>
      <c r="BH822" s="14"/>
      <c r="BI822" s="14"/>
      <c r="BJ822" s="14"/>
      <c r="BK822" s="14"/>
      <c r="BL822" s="14"/>
      <c r="BM822" s="14"/>
      <c r="BN822" s="14"/>
      <c r="BO822" s="14"/>
      <c r="BP822" s="14"/>
    </row>
    <row r="823" spans="1:68" x14ac:dyDescent="0.35">
      <c r="A823" s="14"/>
      <c r="B823" s="14"/>
      <c r="C823" s="14"/>
      <c r="AR823" s="14"/>
      <c r="AS823" s="14"/>
      <c r="AT823" s="14"/>
      <c r="AU823" s="14"/>
      <c r="AV823" s="14"/>
      <c r="AW823" s="14"/>
      <c r="AX823" s="14"/>
      <c r="AY823" s="14"/>
      <c r="AZ823" s="14"/>
      <c r="BA823" s="14"/>
      <c r="BB823" s="14"/>
      <c r="BC823" s="14"/>
      <c r="BD823" s="14"/>
      <c r="BE823" s="14"/>
      <c r="BF823" s="14"/>
      <c r="BG823" s="14"/>
      <c r="BH823" s="14"/>
      <c r="BI823" s="14"/>
      <c r="BJ823" s="14"/>
      <c r="BK823" s="14"/>
      <c r="BL823" s="14"/>
      <c r="BM823" s="14"/>
      <c r="BN823" s="14"/>
      <c r="BO823" s="14"/>
      <c r="BP823" s="14"/>
    </row>
    <row r="824" spans="1:68" x14ac:dyDescent="0.35">
      <c r="A824" s="14"/>
      <c r="B824" s="14"/>
      <c r="C824" s="14"/>
      <c r="AR824" s="14"/>
      <c r="AS824" s="14"/>
      <c r="AT824" s="14"/>
      <c r="AU824" s="14"/>
      <c r="AV824" s="14"/>
      <c r="AW824" s="14"/>
      <c r="AX824" s="14"/>
      <c r="AY824" s="14"/>
      <c r="AZ824" s="14"/>
      <c r="BA824" s="14"/>
      <c r="BB824" s="14"/>
      <c r="BC824" s="14"/>
      <c r="BD824" s="14"/>
      <c r="BE824" s="14"/>
      <c r="BF824" s="14"/>
      <c r="BG824" s="14"/>
      <c r="BH824" s="14"/>
      <c r="BI824" s="14"/>
      <c r="BJ824" s="14"/>
      <c r="BK824" s="14"/>
      <c r="BL824" s="14"/>
      <c r="BM824" s="14"/>
      <c r="BN824" s="14"/>
      <c r="BO824" s="14"/>
      <c r="BP824" s="14"/>
    </row>
    <row r="825" spans="1:68" x14ac:dyDescent="0.35">
      <c r="A825" s="14"/>
      <c r="B825" s="14"/>
      <c r="C825" s="14"/>
      <c r="AR825" s="14"/>
      <c r="AS825" s="14"/>
      <c r="AT825" s="14"/>
      <c r="AU825" s="14"/>
      <c r="AV825" s="14"/>
      <c r="AW825" s="14"/>
      <c r="AX825" s="14"/>
      <c r="AY825" s="14"/>
      <c r="AZ825" s="14"/>
      <c r="BA825" s="14"/>
      <c r="BB825" s="14"/>
      <c r="BC825" s="14"/>
      <c r="BD825" s="14"/>
      <c r="BE825" s="14"/>
      <c r="BF825" s="14"/>
      <c r="BG825" s="14"/>
      <c r="BH825" s="14"/>
      <c r="BI825" s="14"/>
      <c r="BJ825" s="14"/>
      <c r="BK825" s="14"/>
      <c r="BL825" s="14"/>
      <c r="BM825" s="14"/>
      <c r="BN825" s="14"/>
      <c r="BO825" s="14"/>
      <c r="BP825" s="14"/>
    </row>
    <row r="826" spans="1:68" x14ac:dyDescent="0.35">
      <c r="A826" s="14"/>
      <c r="B826" s="14"/>
      <c r="C826" s="14"/>
      <c r="AR826" s="14"/>
      <c r="AS826" s="14"/>
      <c r="AT826" s="14"/>
      <c r="AU826" s="14"/>
      <c r="AV826" s="14"/>
      <c r="AW826" s="14"/>
      <c r="AX826" s="14"/>
      <c r="AY826" s="14"/>
      <c r="AZ826" s="14"/>
      <c r="BA826" s="14"/>
      <c r="BB826" s="14"/>
      <c r="BC826" s="14"/>
      <c r="BD826" s="14"/>
      <c r="BE826" s="14"/>
      <c r="BF826" s="14"/>
      <c r="BG826" s="14"/>
      <c r="BH826" s="14"/>
      <c r="BI826" s="14"/>
      <c r="BJ826" s="14"/>
      <c r="BK826" s="14"/>
      <c r="BL826" s="14"/>
      <c r="BM826" s="14"/>
      <c r="BN826" s="14"/>
      <c r="BO826" s="14"/>
      <c r="BP826" s="14"/>
    </row>
    <row r="827" spans="1:68" x14ac:dyDescent="0.35">
      <c r="A827" s="14"/>
      <c r="B827" s="14"/>
      <c r="C827" s="14"/>
      <c r="AR827" s="14"/>
      <c r="AS827" s="14"/>
      <c r="AT827" s="14"/>
      <c r="AU827" s="14"/>
      <c r="AV827" s="14"/>
      <c r="AW827" s="14"/>
      <c r="AX827" s="14"/>
      <c r="AY827" s="14"/>
      <c r="AZ827" s="14"/>
      <c r="BA827" s="14"/>
      <c r="BB827" s="14"/>
      <c r="BC827" s="14"/>
      <c r="BD827" s="14"/>
      <c r="BE827" s="14"/>
      <c r="BF827" s="14"/>
      <c r="BG827" s="14"/>
      <c r="BH827" s="14"/>
      <c r="BI827" s="14"/>
      <c r="BJ827" s="14"/>
      <c r="BK827" s="14"/>
      <c r="BL827" s="14"/>
      <c r="BM827" s="14"/>
      <c r="BN827" s="14"/>
      <c r="BO827" s="14"/>
      <c r="BP827" s="14"/>
    </row>
    <row r="828" spans="1:68" x14ac:dyDescent="0.35">
      <c r="A828" s="14"/>
      <c r="B828" s="14"/>
      <c r="C828" s="14"/>
      <c r="AR828" s="14"/>
      <c r="AS828" s="14"/>
      <c r="AT828" s="14"/>
      <c r="AU828" s="14"/>
      <c r="AV828" s="14"/>
      <c r="AW828" s="14"/>
      <c r="AX828" s="14"/>
      <c r="AY828" s="14"/>
      <c r="AZ828" s="14"/>
      <c r="BA828" s="14"/>
      <c r="BB828" s="14"/>
      <c r="BC828" s="14"/>
      <c r="BD828" s="14"/>
      <c r="BE828" s="14"/>
      <c r="BF828" s="14"/>
      <c r="BG828" s="14"/>
      <c r="BH828" s="14"/>
      <c r="BI828" s="14"/>
      <c r="BJ828" s="14"/>
      <c r="BK828" s="14"/>
      <c r="BL828" s="14"/>
      <c r="BM828" s="14"/>
      <c r="BN828" s="14"/>
      <c r="BO828" s="14"/>
      <c r="BP828" s="14"/>
    </row>
    <row r="829" spans="1:68" x14ac:dyDescent="0.35">
      <c r="A829" s="14"/>
      <c r="B829" s="14"/>
      <c r="C829" s="14"/>
      <c r="AR829" s="14"/>
      <c r="AS829" s="14"/>
      <c r="AT829" s="14"/>
      <c r="AU829" s="14"/>
      <c r="AV829" s="14"/>
      <c r="AW829" s="14"/>
      <c r="AX829" s="14"/>
      <c r="AY829" s="14"/>
      <c r="AZ829" s="14"/>
      <c r="BA829" s="14"/>
      <c r="BB829" s="14"/>
      <c r="BC829" s="14"/>
      <c r="BD829" s="14"/>
      <c r="BE829" s="14"/>
      <c r="BF829" s="14"/>
      <c r="BG829" s="14"/>
      <c r="BH829" s="14"/>
      <c r="BI829" s="14"/>
      <c r="BJ829" s="14"/>
      <c r="BK829" s="14"/>
      <c r="BL829" s="14"/>
      <c r="BM829" s="14"/>
      <c r="BN829" s="14"/>
      <c r="BO829" s="14"/>
      <c r="BP829" s="14"/>
    </row>
    <row r="830" spans="1:68" x14ac:dyDescent="0.35">
      <c r="A830" s="14"/>
      <c r="B830" s="14"/>
      <c r="C830" s="14"/>
      <c r="AR830" s="14"/>
      <c r="AS830" s="14"/>
      <c r="AT830" s="14"/>
      <c r="AU830" s="14"/>
      <c r="AV830" s="14"/>
      <c r="AW830" s="14"/>
      <c r="AX830" s="14"/>
      <c r="AY830" s="14"/>
      <c r="AZ830" s="14"/>
      <c r="BA830" s="14"/>
      <c r="BB830" s="14"/>
      <c r="BC830" s="14"/>
      <c r="BD830" s="14"/>
      <c r="BE830" s="14"/>
      <c r="BF830" s="14"/>
      <c r="BG830" s="14"/>
      <c r="BH830" s="14"/>
      <c r="BI830" s="14"/>
      <c r="BJ830" s="14"/>
      <c r="BK830" s="14"/>
      <c r="BL830" s="14"/>
      <c r="BM830" s="14"/>
      <c r="BN830" s="14"/>
      <c r="BO830" s="14"/>
      <c r="BP830" s="14"/>
    </row>
    <row r="831" spans="1:68" x14ac:dyDescent="0.35">
      <c r="A831" s="14"/>
      <c r="B831" s="14"/>
      <c r="C831" s="14"/>
      <c r="AR831" s="14"/>
      <c r="AS831" s="14"/>
      <c r="AT831" s="14"/>
      <c r="AU831" s="14"/>
      <c r="AV831" s="14"/>
      <c r="AW831" s="14"/>
      <c r="AX831" s="14"/>
      <c r="AY831" s="14"/>
      <c r="AZ831" s="14"/>
      <c r="BA831" s="14"/>
      <c r="BB831" s="14"/>
      <c r="BC831" s="14"/>
      <c r="BD831" s="14"/>
      <c r="BE831" s="14"/>
      <c r="BF831" s="14"/>
      <c r="BG831" s="14"/>
      <c r="BH831" s="14"/>
      <c r="BI831" s="14"/>
      <c r="BJ831" s="14"/>
      <c r="BK831" s="14"/>
      <c r="BL831" s="14"/>
      <c r="BM831" s="14"/>
      <c r="BN831" s="14"/>
      <c r="BO831" s="14"/>
      <c r="BP831" s="14"/>
    </row>
    <row r="832" spans="1:68" x14ac:dyDescent="0.35">
      <c r="A832" s="14"/>
      <c r="B832" s="14"/>
      <c r="C832" s="14"/>
      <c r="AR832" s="14"/>
      <c r="AS832" s="14"/>
      <c r="AT832" s="14"/>
      <c r="AU832" s="14"/>
      <c r="AV832" s="14"/>
      <c r="AW832" s="14"/>
      <c r="AX832" s="14"/>
      <c r="AY832" s="14"/>
      <c r="AZ832" s="14"/>
      <c r="BA832" s="14"/>
      <c r="BB832" s="14"/>
      <c r="BC832" s="14"/>
      <c r="BD832" s="14"/>
      <c r="BE832" s="14"/>
      <c r="BF832" s="14"/>
      <c r="BG832" s="14"/>
      <c r="BH832" s="14"/>
      <c r="BI832" s="14"/>
      <c r="BJ832" s="14"/>
      <c r="BK832" s="14"/>
      <c r="BL832" s="14"/>
      <c r="BM832" s="14"/>
      <c r="BN832" s="14"/>
      <c r="BO832" s="14"/>
      <c r="BP832" s="14"/>
    </row>
    <row r="833" spans="1:68" x14ac:dyDescent="0.35">
      <c r="A833" s="14"/>
      <c r="B833" s="14"/>
      <c r="C833" s="14"/>
      <c r="AR833" s="14"/>
      <c r="AS833" s="14"/>
      <c r="AT833" s="14"/>
      <c r="AU833" s="14"/>
      <c r="AV833" s="14"/>
      <c r="AW833" s="14"/>
      <c r="AX833" s="14"/>
      <c r="AY833" s="14"/>
      <c r="AZ833" s="14"/>
      <c r="BA833" s="14"/>
      <c r="BB833" s="14"/>
      <c r="BC833" s="14"/>
      <c r="BD833" s="14"/>
      <c r="BE833" s="14"/>
      <c r="BF833" s="14"/>
      <c r="BG833" s="14"/>
      <c r="BH833" s="14"/>
      <c r="BI833" s="14"/>
      <c r="BJ833" s="14"/>
      <c r="BK833" s="14"/>
      <c r="BL833" s="14"/>
      <c r="BM833" s="14"/>
      <c r="BN833" s="14"/>
      <c r="BO833" s="14"/>
      <c r="BP833" s="14"/>
    </row>
    <row r="834" spans="1:68" x14ac:dyDescent="0.35">
      <c r="A834" s="14"/>
      <c r="B834" s="14"/>
      <c r="C834" s="14"/>
      <c r="AR834" s="14"/>
      <c r="AS834" s="14"/>
      <c r="AT834" s="14"/>
      <c r="AU834" s="14"/>
      <c r="AV834" s="14"/>
      <c r="AW834" s="14"/>
      <c r="AX834" s="14"/>
      <c r="AY834" s="14"/>
      <c r="AZ834" s="14"/>
      <c r="BA834" s="14"/>
      <c r="BB834" s="14"/>
      <c r="BC834" s="14"/>
      <c r="BD834" s="14"/>
      <c r="BE834" s="14"/>
      <c r="BF834" s="14"/>
      <c r="BG834" s="14"/>
      <c r="BH834" s="14"/>
      <c r="BI834" s="14"/>
      <c r="BJ834" s="14"/>
      <c r="BK834" s="14"/>
      <c r="BL834" s="14"/>
      <c r="BM834" s="14"/>
      <c r="BN834" s="14"/>
      <c r="BO834" s="14"/>
      <c r="BP834" s="14"/>
    </row>
    <row r="835" spans="1:68" x14ac:dyDescent="0.35">
      <c r="A835" s="14"/>
      <c r="B835" s="14"/>
      <c r="C835" s="14"/>
      <c r="AR835" s="14"/>
      <c r="AS835" s="14"/>
      <c r="AT835" s="14"/>
      <c r="AU835" s="14"/>
      <c r="AV835" s="14"/>
      <c r="AW835" s="14"/>
      <c r="AX835" s="14"/>
      <c r="AY835" s="14"/>
      <c r="AZ835" s="14"/>
      <c r="BA835" s="14"/>
      <c r="BB835" s="14"/>
      <c r="BC835" s="14"/>
      <c r="BD835" s="14"/>
      <c r="BE835" s="14"/>
      <c r="BF835" s="14"/>
      <c r="BG835" s="14"/>
      <c r="BH835" s="14"/>
      <c r="BI835" s="14"/>
      <c r="BJ835" s="14"/>
      <c r="BK835" s="14"/>
      <c r="BL835" s="14"/>
      <c r="BM835" s="14"/>
      <c r="BN835" s="14"/>
      <c r="BO835" s="14"/>
      <c r="BP835" s="14"/>
    </row>
    <row r="836" spans="1:68" x14ac:dyDescent="0.35">
      <c r="A836" s="14"/>
      <c r="B836" s="14"/>
      <c r="C836" s="14"/>
      <c r="AR836" s="14"/>
      <c r="AS836" s="14"/>
      <c r="AT836" s="14"/>
      <c r="AU836" s="14"/>
      <c r="AV836" s="14"/>
      <c r="AW836" s="14"/>
      <c r="AX836" s="14"/>
      <c r="AY836" s="14"/>
      <c r="AZ836" s="14"/>
      <c r="BA836" s="14"/>
      <c r="BB836" s="14"/>
      <c r="BC836" s="14"/>
      <c r="BD836" s="14"/>
      <c r="BE836" s="14"/>
      <c r="BF836" s="14"/>
      <c r="BG836" s="14"/>
      <c r="BH836" s="14"/>
      <c r="BI836" s="14"/>
      <c r="BJ836" s="14"/>
      <c r="BK836" s="14"/>
      <c r="BL836" s="14"/>
      <c r="BM836" s="14"/>
      <c r="BN836" s="14"/>
      <c r="BO836" s="14"/>
      <c r="BP836" s="14"/>
    </row>
    <row r="837" spans="1:68" x14ac:dyDescent="0.35">
      <c r="A837" s="14"/>
      <c r="B837" s="14"/>
      <c r="C837" s="14"/>
      <c r="AR837" s="14"/>
      <c r="AS837" s="14"/>
      <c r="AT837" s="14"/>
      <c r="AU837" s="14"/>
      <c r="AV837" s="14"/>
      <c r="AW837" s="14"/>
      <c r="AX837" s="14"/>
      <c r="AY837" s="14"/>
      <c r="AZ837" s="14"/>
      <c r="BA837" s="14"/>
      <c r="BB837" s="14"/>
      <c r="BC837" s="14"/>
      <c r="BD837" s="14"/>
      <c r="BE837" s="14"/>
      <c r="BF837" s="14"/>
      <c r="BG837" s="14"/>
      <c r="BH837" s="14"/>
      <c r="BI837" s="14"/>
      <c r="BJ837" s="14"/>
      <c r="BK837" s="14"/>
      <c r="BL837" s="14"/>
      <c r="BM837" s="14"/>
      <c r="BN837" s="14"/>
      <c r="BO837" s="14"/>
      <c r="BP837" s="14"/>
    </row>
    <row r="838" spans="1:68" x14ac:dyDescent="0.35">
      <c r="A838" s="14"/>
      <c r="B838" s="14"/>
      <c r="C838" s="14"/>
      <c r="AR838" s="14"/>
      <c r="AS838" s="14"/>
      <c r="AT838" s="14"/>
      <c r="AU838" s="14"/>
      <c r="AV838" s="14"/>
      <c r="AW838" s="14"/>
      <c r="AX838" s="14"/>
      <c r="AY838" s="14"/>
      <c r="AZ838" s="14"/>
      <c r="BA838" s="14"/>
      <c r="BB838" s="14"/>
      <c r="BC838" s="14"/>
      <c r="BD838" s="14"/>
      <c r="BE838" s="14"/>
      <c r="BF838" s="14"/>
      <c r="BG838" s="14"/>
      <c r="BH838" s="14"/>
      <c r="BI838" s="14"/>
      <c r="BJ838" s="14"/>
      <c r="BK838" s="14"/>
      <c r="BL838" s="14"/>
      <c r="BM838" s="14"/>
      <c r="BN838" s="14"/>
      <c r="BO838" s="14"/>
      <c r="BP838" s="14"/>
    </row>
    <row r="839" spans="1:68" x14ac:dyDescent="0.35">
      <c r="A839" s="14"/>
      <c r="B839" s="14"/>
      <c r="C839" s="14"/>
      <c r="AR839" s="14"/>
      <c r="AS839" s="14"/>
      <c r="AT839" s="14"/>
      <c r="AU839" s="14"/>
      <c r="AV839" s="14"/>
      <c r="AW839" s="14"/>
      <c r="AX839" s="14"/>
      <c r="AY839" s="14"/>
      <c r="AZ839" s="14"/>
      <c r="BA839" s="14"/>
      <c r="BB839" s="14"/>
      <c r="BC839" s="14"/>
      <c r="BD839" s="14"/>
      <c r="BE839" s="14"/>
      <c r="BF839" s="14"/>
      <c r="BG839" s="14"/>
      <c r="BH839" s="14"/>
      <c r="BI839" s="14"/>
      <c r="BJ839" s="14"/>
      <c r="BK839" s="14"/>
      <c r="BL839" s="14"/>
      <c r="BM839" s="14"/>
      <c r="BN839" s="14"/>
      <c r="BO839" s="14"/>
      <c r="BP839" s="14"/>
    </row>
    <row r="840" spans="1:68" x14ac:dyDescent="0.35">
      <c r="A840" s="14"/>
      <c r="B840" s="14"/>
      <c r="C840" s="14"/>
      <c r="AR840" s="14"/>
      <c r="AS840" s="14"/>
      <c r="AT840" s="14"/>
      <c r="AU840" s="14"/>
      <c r="AV840" s="14"/>
      <c r="AW840" s="14"/>
      <c r="AX840" s="14"/>
      <c r="AY840" s="14"/>
      <c r="AZ840" s="14"/>
      <c r="BA840" s="14"/>
      <c r="BB840" s="14"/>
      <c r="BC840" s="14"/>
      <c r="BD840" s="14"/>
      <c r="BE840" s="14"/>
      <c r="BF840" s="14"/>
      <c r="BG840" s="14"/>
      <c r="BH840" s="14"/>
      <c r="BI840" s="14"/>
      <c r="BJ840" s="14"/>
      <c r="BK840" s="14"/>
      <c r="BL840" s="14"/>
      <c r="BM840" s="14"/>
      <c r="BN840" s="14"/>
      <c r="BO840" s="14"/>
      <c r="BP840" s="14"/>
    </row>
    <row r="841" spans="1:68" x14ac:dyDescent="0.35">
      <c r="A841" s="14"/>
      <c r="B841" s="14"/>
      <c r="C841" s="14"/>
      <c r="AR841" s="14"/>
      <c r="AS841" s="14"/>
      <c r="AT841" s="14"/>
      <c r="AU841" s="14"/>
      <c r="AV841" s="14"/>
      <c r="AW841" s="14"/>
      <c r="AX841" s="14"/>
      <c r="AY841" s="14"/>
      <c r="AZ841" s="14"/>
      <c r="BA841" s="14"/>
      <c r="BB841" s="14"/>
      <c r="BC841" s="14"/>
      <c r="BD841" s="14"/>
      <c r="BE841" s="14"/>
      <c r="BF841" s="14"/>
      <c r="BG841" s="14"/>
      <c r="BH841" s="14"/>
      <c r="BI841" s="14"/>
      <c r="BJ841" s="14"/>
      <c r="BK841" s="14"/>
      <c r="BL841" s="14"/>
      <c r="BM841" s="14"/>
      <c r="BN841" s="14"/>
      <c r="BO841" s="14"/>
      <c r="BP841" s="14"/>
    </row>
    <row r="842" spans="1:68" x14ac:dyDescent="0.35">
      <c r="A842" s="14"/>
      <c r="B842" s="14"/>
      <c r="C842" s="14"/>
      <c r="AR842" s="14"/>
      <c r="AS842" s="14"/>
      <c r="AT842" s="14"/>
      <c r="AU842" s="14"/>
      <c r="AV842" s="14"/>
      <c r="AW842" s="14"/>
      <c r="AX842" s="14"/>
      <c r="AY842" s="14"/>
      <c r="AZ842" s="14"/>
      <c r="BA842" s="14"/>
      <c r="BB842" s="14"/>
      <c r="BC842" s="14"/>
      <c r="BD842" s="14"/>
      <c r="BE842" s="14"/>
      <c r="BF842" s="14"/>
      <c r="BG842" s="14"/>
      <c r="BH842" s="14"/>
      <c r="BI842" s="14"/>
      <c r="BJ842" s="14"/>
      <c r="BK842" s="14"/>
      <c r="BL842" s="14"/>
      <c r="BM842" s="14"/>
      <c r="BN842" s="14"/>
      <c r="BO842" s="14"/>
      <c r="BP842" s="14"/>
    </row>
    <row r="843" spans="1:68" x14ac:dyDescent="0.35">
      <c r="A843" s="14"/>
      <c r="B843" s="14"/>
      <c r="C843" s="14"/>
      <c r="AR843" s="14"/>
      <c r="AS843" s="14"/>
      <c r="AT843" s="14"/>
      <c r="AU843" s="14"/>
      <c r="AV843" s="14"/>
      <c r="AW843" s="14"/>
      <c r="AX843" s="14"/>
      <c r="AY843" s="14"/>
      <c r="AZ843" s="14"/>
      <c r="BA843" s="14"/>
      <c r="BB843" s="14"/>
      <c r="BC843" s="14"/>
      <c r="BD843" s="14"/>
      <c r="BE843" s="14"/>
      <c r="BF843" s="14"/>
      <c r="BG843" s="14"/>
      <c r="BH843" s="14"/>
      <c r="BI843" s="14"/>
      <c r="BJ843" s="14"/>
      <c r="BK843" s="14"/>
      <c r="BL843" s="14"/>
      <c r="BM843" s="14"/>
      <c r="BN843" s="14"/>
      <c r="BO843" s="14"/>
      <c r="BP843" s="14"/>
    </row>
    <row r="844" spans="1:68" x14ac:dyDescent="0.35">
      <c r="A844" s="14"/>
      <c r="B844" s="14"/>
      <c r="C844" s="14"/>
      <c r="AR844" s="14"/>
      <c r="AS844" s="14"/>
      <c r="AT844" s="14"/>
      <c r="AU844" s="14"/>
      <c r="AV844" s="14"/>
      <c r="AW844" s="14"/>
      <c r="AX844" s="14"/>
      <c r="AY844" s="14"/>
      <c r="AZ844" s="14"/>
      <c r="BA844" s="14"/>
      <c r="BB844" s="14"/>
      <c r="BC844" s="14"/>
      <c r="BD844" s="14"/>
      <c r="BE844" s="14"/>
      <c r="BF844" s="14"/>
      <c r="BG844" s="14"/>
      <c r="BH844" s="14"/>
      <c r="BI844" s="14"/>
      <c r="BJ844" s="14"/>
      <c r="BK844" s="14"/>
      <c r="BL844" s="14"/>
      <c r="BM844" s="14"/>
      <c r="BN844" s="14"/>
      <c r="BO844" s="14"/>
      <c r="BP844" s="14"/>
    </row>
    <row r="845" spans="1:68" x14ac:dyDescent="0.35">
      <c r="A845" s="14"/>
      <c r="B845" s="14"/>
      <c r="C845" s="14"/>
      <c r="AR845" s="14"/>
      <c r="AS845" s="14"/>
      <c r="AT845" s="14"/>
      <c r="AU845" s="14"/>
      <c r="AV845" s="14"/>
      <c r="AW845" s="14"/>
      <c r="AX845" s="14"/>
      <c r="AY845" s="14"/>
      <c r="AZ845" s="14"/>
      <c r="BA845" s="14"/>
      <c r="BB845" s="14"/>
      <c r="BC845" s="14"/>
      <c r="BD845" s="14"/>
      <c r="BE845" s="14"/>
      <c r="BF845" s="14"/>
      <c r="BG845" s="14"/>
      <c r="BH845" s="14"/>
      <c r="BI845" s="14"/>
      <c r="BJ845" s="14"/>
      <c r="BK845" s="14"/>
      <c r="BL845" s="14"/>
      <c r="BM845" s="14"/>
      <c r="BN845" s="14"/>
      <c r="BO845" s="14"/>
      <c r="BP845" s="14"/>
    </row>
    <row r="846" spans="1:68" x14ac:dyDescent="0.35">
      <c r="A846" s="14"/>
      <c r="B846" s="14"/>
      <c r="C846" s="14"/>
      <c r="AR846" s="14"/>
      <c r="AS846" s="14"/>
      <c r="AT846" s="14"/>
      <c r="AU846" s="14"/>
      <c r="AV846" s="14"/>
      <c r="AW846" s="14"/>
      <c r="AX846" s="14"/>
      <c r="AY846" s="14"/>
      <c r="AZ846" s="14"/>
      <c r="BA846" s="14"/>
      <c r="BB846" s="14"/>
      <c r="BC846" s="14"/>
      <c r="BD846" s="14"/>
      <c r="BE846" s="14"/>
      <c r="BF846" s="14"/>
      <c r="BG846" s="14"/>
      <c r="BH846" s="14"/>
      <c r="BI846" s="14"/>
      <c r="BJ846" s="14"/>
      <c r="BK846" s="14"/>
      <c r="BL846" s="14"/>
      <c r="BM846" s="14"/>
      <c r="BN846" s="14"/>
      <c r="BO846" s="14"/>
      <c r="BP846" s="14"/>
    </row>
    <row r="847" spans="1:68" x14ac:dyDescent="0.35">
      <c r="A847" s="14"/>
      <c r="B847" s="14"/>
      <c r="C847" s="14"/>
      <c r="AR847" s="14"/>
      <c r="AS847" s="14"/>
      <c r="AT847" s="14"/>
      <c r="AU847" s="14"/>
      <c r="AV847" s="14"/>
      <c r="AW847" s="14"/>
      <c r="AX847" s="14"/>
      <c r="AY847" s="14"/>
      <c r="AZ847" s="14"/>
      <c r="BA847" s="14"/>
      <c r="BB847" s="14"/>
      <c r="BC847" s="14"/>
      <c r="BD847" s="14"/>
      <c r="BE847" s="14"/>
      <c r="BF847" s="14"/>
      <c r="BG847" s="14"/>
      <c r="BH847" s="14"/>
      <c r="BI847" s="14"/>
      <c r="BJ847" s="14"/>
      <c r="BK847" s="14"/>
      <c r="BL847" s="14"/>
      <c r="BM847" s="14"/>
      <c r="BN847" s="14"/>
      <c r="BO847" s="14"/>
      <c r="BP847" s="14"/>
    </row>
    <row r="848" spans="1:68" x14ac:dyDescent="0.35">
      <c r="A848" s="14"/>
      <c r="B848" s="14"/>
      <c r="C848" s="14"/>
      <c r="AR848" s="14"/>
      <c r="AS848" s="14"/>
      <c r="AT848" s="14"/>
      <c r="AU848" s="14"/>
      <c r="AV848" s="14"/>
      <c r="AW848" s="14"/>
      <c r="AX848" s="14"/>
      <c r="AY848" s="14"/>
      <c r="AZ848" s="14"/>
      <c r="BA848" s="14"/>
      <c r="BB848" s="14"/>
      <c r="BC848" s="14"/>
      <c r="BD848" s="14"/>
      <c r="BE848" s="14"/>
      <c r="BF848" s="14"/>
      <c r="BG848" s="14"/>
      <c r="BH848" s="14"/>
      <c r="BI848" s="14"/>
      <c r="BJ848" s="14"/>
      <c r="BK848" s="14"/>
      <c r="BL848" s="14"/>
      <c r="BM848" s="14"/>
      <c r="BN848" s="14"/>
      <c r="BO848" s="14"/>
      <c r="BP848" s="14"/>
    </row>
    <row r="849" spans="1:68" x14ac:dyDescent="0.35">
      <c r="A849" s="14"/>
      <c r="B849" s="14"/>
      <c r="C849" s="14"/>
      <c r="AR849" s="14"/>
      <c r="AS849" s="14"/>
      <c r="AT849" s="14"/>
      <c r="AU849" s="14"/>
      <c r="AV849" s="14"/>
      <c r="AW849" s="14"/>
      <c r="AX849" s="14"/>
      <c r="AY849" s="14"/>
      <c r="AZ849" s="14"/>
      <c r="BA849" s="14"/>
      <c r="BB849" s="14"/>
      <c r="BC849" s="14"/>
      <c r="BD849" s="14"/>
      <c r="BE849" s="14"/>
      <c r="BF849" s="14"/>
      <c r="BG849" s="14"/>
      <c r="BH849" s="14"/>
      <c r="BI849" s="14"/>
      <c r="BJ849" s="14"/>
      <c r="BK849" s="14"/>
      <c r="BL849" s="14"/>
      <c r="BM849" s="14"/>
      <c r="BN849" s="14"/>
      <c r="BO849" s="14"/>
      <c r="BP849" s="14"/>
    </row>
    <row r="850" spans="1:68" x14ac:dyDescent="0.35">
      <c r="A850" s="14"/>
      <c r="B850" s="14"/>
      <c r="C850" s="14"/>
      <c r="AR850" s="14"/>
      <c r="AS850" s="14"/>
      <c r="AT850" s="14"/>
      <c r="AU850" s="14"/>
      <c r="AV850" s="14"/>
      <c r="AW850" s="14"/>
      <c r="AX850" s="14"/>
      <c r="AY850" s="14"/>
      <c r="AZ850" s="14"/>
      <c r="BA850" s="14"/>
      <c r="BB850" s="14"/>
      <c r="BC850" s="14"/>
      <c r="BD850" s="14"/>
      <c r="BE850" s="14"/>
      <c r="BF850" s="14"/>
      <c r="BG850" s="14"/>
      <c r="BH850" s="14"/>
      <c r="BI850" s="14"/>
      <c r="BJ850" s="14"/>
      <c r="BK850" s="14"/>
      <c r="BL850" s="14"/>
      <c r="BM850" s="14"/>
      <c r="BN850" s="14"/>
      <c r="BO850" s="14"/>
      <c r="BP850" s="14"/>
    </row>
    <row r="851" spans="1:68" x14ac:dyDescent="0.35">
      <c r="A851" s="14"/>
      <c r="B851" s="14"/>
      <c r="C851" s="14"/>
      <c r="AR851" s="14"/>
      <c r="AS851" s="14"/>
      <c r="AT851" s="14"/>
      <c r="AU851" s="14"/>
      <c r="AV851" s="14"/>
      <c r="AW851" s="14"/>
      <c r="AX851" s="14"/>
      <c r="AY851" s="14"/>
      <c r="AZ851" s="14"/>
      <c r="BA851" s="14"/>
      <c r="BB851" s="14"/>
      <c r="BC851" s="14"/>
      <c r="BD851" s="14"/>
      <c r="BE851" s="14"/>
      <c r="BF851" s="14"/>
      <c r="BG851" s="14"/>
      <c r="BH851" s="14"/>
      <c r="BI851" s="14"/>
      <c r="BJ851" s="14"/>
      <c r="BK851" s="14"/>
      <c r="BL851" s="14"/>
      <c r="BM851" s="14"/>
      <c r="BN851" s="14"/>
      <c r="BO851" s="14"/>
      <c r="BP851" s="14"/>
    </row>
    <row r="852" spans="1:68" x14ac:dyDescent="0.35">
      <c r="A852" s="14"/>
      <c r="B852" s="14"/>
      <c r="C852" s="14"/>
      <c r="AR852" s="14"/>
      <c r="AS852" s="14"/>
      <c r="AT852" s="14"/>
      <c r="AU852" s="14"/>
      <c r="AV852" s="14"/>
      <c r="AW852" s="14"/>
      <c r="AX852" s="14"/>
      <c r="AY852" s="14"/>
      <c r="AZ852" s="14"/>
      <c r="BA852" s="14"/>
      <c r="BB852" s="14"/>
      <c r="BC852" s="14"/>
      <c r="BD852" s="14"/>
      <c r="BE852" s="14"/>
      <c r="BF852" s="14"/>
      <c r="BG852" s="14"/>
      <c r="BH852" s="14"/>
      <c r="BI852" s="14"/>
      <c r="BJ852" s="14"/>
      <c r="BK852" s="14"/>
      <c r="BL852" s="14"/>
      <c r="BM852" s="14"/>
      <c r="BN852" s="14"/>
      <c r="BO852" s="14"/>
      <c r="BP852" s="14"/>
    </row>
    <row r="853" spans="1:68" x14ac:dyDescent="0.35">
      <c r="A853" s="14"/>
      <c r="B853" s="14"/>
      <c r="C853" s="14"/>
      <c r="AR853" s="14"/>
      <c r="AS853" s="14"/>
      <c r="AT853" s="14"/>
      <c r="AU853" s="14"/>
      <c r="AV853" s="14"/>
      <c r="AW853" s="14"/>
      <c r="AX853" s="14"/>
      <c r="AY853" s="14"/>
      <c r="AZ853" s="14"/>
      <c r="BA853" s="14"/>
      <c r="BB853" s="14"/>
      <c r="BC853" s="14"/>
      <c r="BD853" s="14"/>
      <c r="BE853" s="14"/>
      <c r="BF853" s="14"/>
      <c r="BG853" s="14"/>
      <c r="BH853" s="14"/>
      <c r="BI853" s="14"/>
      <c r="BJ853" s="14"/>
      <c r="BK853" s="14"/>
      <c r="BL853" s="14"/>
      <c r="BM853" s="14"/>
      <c r="BN853" s="14"/>
      <c r="BO853" s="14"/>
      <c r="BP853" s="14"/>
    </row>
    <row r="854" spans="1:68" x14ac:dyDescent="0.35">
      <c r="A854" s="14"/>
      <c r="B854" s="14"/>
      <c r="C854" s="14"/>
      <c r="AR854" s="14"/>
      <c r="AS854" s="14"/>
      <c r="AT854" s="14"/>
      <c r="AU854" s="14"/>
      <c r="AV854" s="14"/>
      <c r="AW854" s="14"/>
      <c r="AX854" s="14"/>
      <c r="AY854" s="14"/>
      <c r="AZ854" s="14"/>
      <c r="BA854" s="14"/>
      <c r="BB854" s="14"/>
      <c r="BC854" s="14"/>
      <c r="BD854" s="14"/>
      <c r="BE854" s="14"/>
      <c r="BF854" s="14"/>
      <c r="BG854" s="14"/>
      <c r="BH854" s="14"/>
      <c r="BI854" s="14"/>
      <c r="BJ854" s="14"/>
      <c r="BK854" s="14"/>
      <c r="BL854" s="14"/>
      <c r="BM854" s="14"/>
      <c r="BN854" s="14"/>
      <c r="BO854" s="14"/>
      <c r="BP854" s="14"/>
    </row>
    <row r="855" spans="1:68" x14ac:dyDescent="0.35">
      <c r="A855" s="14"/>
      <c r="B855" s="14"/>
      <c r="C855" s="14"/>
      <c r="AR855" s="14"/>
      <c r="AS855" s="14"/>
      <c r="AT855" s="14"/>
      <c r="AU855" s="14"/>
      <c r="AV855" s="14"/>
      <c r="AW855" s="14"/>
      <c r="AX855" s="14"/>
      <c r="AY855" s="14"/>
      <c r="AZ855" s="14"/>
      <c r="BA855" s="14"/>
      <c r="BB855" s="14"/>
      <c r="BC855" s="14"/>
      <c r="BD855" s="14"/>
      <c r="BE855" s="14"/>
      <c r="BF855" s="14"/>
      <c r="BG855" s="14"/>
      <c r="BH855" s="14"/>
      <c r="BI855" s="14"/>
      <c r="BJ855" s="14"/>
      <c r="BK855" s="14"/>
      <c r="BL855" s="14"/>
      <c r="BM855" s="14"/>
      <c r="BN855" s="14"/>
      <c r="BO855" s="14"/>
      <c r="BP855" s="14"/>
    </row>
    <row r="856" spans="1:68" x14ac:dyDescent="0.35">
      <c r="A856" s="14"/>
      <c r="B856" s="14"/>
      <c r="C856" s="14"/>
      <c r="AR856" s="14"/>
      <c r="AS856" s="14"/>
      <c r="AT856" s="14"/>
      <c r="AU856" s="14"/>
      <c r="AV856" s="14"/>
      <c r="AW856" s="14"/>
      <c r="AX856" s="14"/>
      <c r="AY856" s="14"/>
      <c r="AZ856" s="14"/>
      <c r="BA856" s="14"/>
      <c r="BB856" s="14"/>
      <c r="BC856" s="14"/>
      <c r="BD856" s="14"/>
      <c r="BE856" s="14"/>
      <c r="BF856" s="14"/>
      <c r="BG856" s="14"/>
      <c r="BH856" s="14"/>
      <c r="BI856" s="14"/>
      <c r="BJ856" s="14"/>
      <c r="BK856" s="14"/>
      <c r="BL856" s="14"/>
      <c r="BM856" s="14"/>
      <c r="BN856" s="14"/>
      <c r="BO856" s="14"/>
      <c r="BP856" s="14"/>
    </row>
    <row r="857" spans="1:68" x14ac:dyDescent="0.35">
      <c r="A857" s="14"/>
      <c r="B857" s="14"/>
      <c r="C857" s="14"/>
      <c r="AR857" s="14"/>
      <c r="AS857" s="14"/>
      <c r="AT857" s="14"/>
      <c r="AU857" s="14"/>
      <c r="AV857" s="14"/>
      <c r="AW857" s="14"/>
      <c r="AX857" s="14"/>
      <c r="AY857" s="14"/>
      <c r="AZ857" s="14"/>
      <c r="BA857" s="14"/>
      <c r="BB857" s="14"/>
      <c r="BC857" s="14"/>
      <c r="BD857" s="14"/>
      <c r="BE857" s="14"/>
      <c r="BF857" s="14"/>
      <c r="BG857" s="14"/>
      <c r="BH857" s="14"/>
      <c r="BI857" s="14"/>
      <c r="BJ857" s="14"/>
      <c r="BK857" s="14"/>
      <c r="BL857" s="14"/>
      <c r="BM857" s="14"/>
      <c r="BN857" s="14"/>
      <c r="BO857" s="14"/>
      <c r="BP857" s="14"/>
    </row>
    <row r="858" spans="1:68" x14ac:dyDescent="0.35">
      <c r="A858" s="14"/>
      <c r="B858" s="14"/>
      <c r="C858" s="14"/>
      <c r="AR858" s="14"/>
      <c r="AS858" s="14"/>
      <c r="AT858" s="14"/>
      <c r="AU858" s="14"/>
      <c r="AV858" s="14"/>
      <c r="AW858" s="14"/>
      <c r="AX858" s="14"/>
      <c r="AY858" s="14"/>
      <c r="AZ858" s="14"/>
      <c r="BA858" s="14"/>
      <c r="BB858" s="14"/>
      <c r="BC858" s="14"/>
      <c r="BD858" s="14"/>
      <c r="BE858" s="14"/>
      <c r="BF858" s="14"/>
      <c r="BG858" s="14"/>
      <c r="BH858" s="14"/>
      <c r="BI858" s="14"/>
      <c r="BJ858" s="14"/>
      <c r="BK858" s="14"/>
      <c r="BL858" s="14"/>
      <c r="BM858" s="14"/>
      <c r="BN858" s="14"/>
      <c r="BO858" s="14"/>
      <c r="BP858" s="14"/>
    </row>
    <row r="859" spans="1:68" x14ac:dyDescent="0.35">
      <c r="A859" s="14"/>
      <c r="B859" s="14"/>
      <c r="C859" s="14"/>
      <c r="AR859" s="14"/>
      <c r="AS859" s="14"/>
      <c r="AT859" s="14"/>
      <c r="AU859" s="14"/>
      <c r="AV859" s="14"/>
      <c r="AW859" s="14"/>
      <c r="AX859" s="14"/>
      <c r="AY859" s="14"/>
      <c r="AZ859" s="14"/>
      <c r="BA859" s="14"/>
      <c r="BB859" s="14"/>
      <c r="BC859" s="14"/>
      <c r="BD859" s="14"/>
      <c r="BE859" s="14"/>
      <c r="BF859" s="14"/>
      <c r="BG859" s="14"/>
      <c r="BH859" s="14"/>
      <c r="BI859" s="14"/>
      <c r="BJ859" s="14"/>
      <c r="BK859" s="14"/>
      <c r="BL859" s="14"/>
      <c r="BM859" s="14"/>
      <c r="BN859" s="14"/>
      <c r="BO859" s="14"/>
      <c r="BP859" s="14"/>
    </row>
    <row r="860" spans="1:68" x14ac:dyDescent="0.35">
      <c r="A860" s="14"/>
      <c r="B860" s="14"/>
      <c r="C860" s="14"/>
      <c r="AR860" s="14"/>
      <c r="AS860" s="14"/>
      <c r="AT860" s="14"/>
      <c r="AU860" s="14"/>
      <c r="AV860" s="14"/>
      <c r="AW860" s="14"/>
      <c r="AX860" s="14"/>
      <c r="AY860" s="14"/>
      <c r="AZ860" s="14"/>
      <c r="BA860" s="14"/>
      <c r="BB860" s="14"/>
      <c r="BC860" s="14"/>
      <c r="BD860" s="14"/>
      <c r="BE860" s="14"/>
      <c r="BF860" s="14"/>
      <c r="BG860" s="14"/>
      <c r="BH860" s="14"/>
      <c r="BI860" s="14"/>
      <c r="BJ860" s="14"/>
      <c r="BK860" s="14"/>
      <c r="BL860" s="14"/>
      <c r="BM860" s="14"/>
      <c r="BN860" s="14"/>
      <c r="BO860" s="14"/>
      <c r="BP860" s="14"/>
    </row>
    <row r="861" spans="1:68" x14ac:dyDescent="0.35">
      <c r="A861" s="14"/>
      <c r="B861" s="14"/>
      <c r="C861" s="14"/>
      <c r="AR861" s="14"/>
      <c r="AS861" s="14"/>
      <c r="AT861" s="14"/>
      <c r="AU861" s="14"/>
      <c r="AV861" s="14"/>
      <c r="AW861" s="14"/>
      <c r="AX861" s="14"/>
      <c r="AY861" s="14"/>
      <c r="AZ861" s="14"/>
      <c r="BA861" s="14"/>
      <c r="BB861" s="14"/>
      <c r="BC861" s="14"/>
      <c r="BD861" s="14"/>
      <c r="BE861" s="14"/>
      <c r="BF861" s="14"/>
      <c r="BG861" s="14"/>
      <c r="BH861" s="14"/>
      <c r="BI861" s="14"/>
      <c r="BJ861" s="14"/>
      <c r="BK861" s="14"/>
      <c r="BL861" s="14"/>
      <c r="BM861" s="14"/>
      <c r="BN861" s="14"/>
      <c r="BO861" s="14"/>
      <c r="BP861" s="14"/>
    </row>
    <row r="862" spans="1:68" x14ac:dyDescent="0.35">
      <c r="A862" s="14"/>
      <c r="B862" s="14"/>
      <c r="C862" s="14"/>
      <c r="AR862" s="14"/>
      <c r="AS862" s="14"/>
      <c r="AT862" s="14"/>
      <c r="AU862" s="14"/>
      <c r="AV862" s="14"/>
      <c r="AW862" s="14"/>
      <c r="AX862" s="14"/>
      <c r="AY862" s="14"/>
      <c r="AZ862" s="14"/>
      <c r="BA862" s="14"/>
      <c r="BB862" s="14"/>
      <c r="BC862" s="14"/>
      <c r="BD862" s="14"/>
      <c r="BE862" s="14"/>
      <c r="BF862" s="14"/>
      <c r="BG862" s="14"/>
      <c r="BH862" s="14"/>
      <c r="BI862" s="14"/>
      <c r="BJ862" s="14"/>
      <c r="BK862" s="14"/>
      <c r="BL862" s="14"/>
      <c r="BM862" s="14"/>
      <c r="BN862" s="14"/>
      <c r="BO862" s="14"/>
      <c r="BP862" s="14"/>
    </row>
    <row r="863" spans="1:68" x14ac:dyDescent="0.35">
      <c r="A863" s="14"/>
      <c r="B863" s="14"/>
      <c r="C863" s="14"/>
      <c r="AR863" s="14"/>
      <c r="AS863" s="14"/>
      <c r="AT863" s="14"/>
      <c r="AU863" s="14"/>
      <c r="AV863" s="14"/>
      <c r="AW863" s="14"/>
      <c r="AX863" s="14"/>
      <c r="AY863" s="14"/>
      <c r="AZ863" s="14"/>
      <c r="BA863" s="14"/>
      <c r="BB863" s="14"/>
      <c r="BC863" s="14"/>
      <c r="BD863" s="14"/>
      <c r="BE863" s="14"/>
      <c r="BF863" s="14"/>
      <c r="BG863" s="14"/>
      <c r="BH863" s="14"/>
      <c r="BI863" s="14"/>
      <c r="BJ863" s="14"/>
      <c r="BK863" s="14"/>
      <c r="BL863" s="14"/>
      <c r="BM863" s="14"/>
      <c r="BN863" s="14"/>
      <c r="BO863" s="14"/>
      <c r="BP863" s="14"/>
    </row>
    <row r="864" spans="1:68" x14ac:dyDescent="0.35">
      <c r="A864" s="14"/>
      <c r="B864" s="14"/>
      <c r="C864" s="14"/>
      <c r="AR864" s="14"/>
      <c r="AS864" s="14"/>
      <c r="AT864" s="14"/>
      <c r="AU864" s="14"/>
      <c r="AV864" s="14"/>
      <c r="AW864" s="14"/>
      <c r="AX864" s="14"/>
      <c r="AY864" s="14"/>
      <c r="AZ864" s="14"/>
      <c r="BA864" s="14"/>
      <c r="BB864" s="14"/>
      <c r="BC864" s="14"/>
      <c r="BD864" s="14"/>
      <c r="BE864" s="14"/>
      <c r="BF864" s="14"/>
      <c r="BG864" s="14"/>
      <c r="BH864" s="14"/>
      <c r="BI864" s="14"/>
      <c r="BJ864" s="14"/>
      <c r="BK864" s="14"/>
      <c r="BL864" s="14"/>
      <c r="BM864" s="14"/>
      <c r="BN864" s="14"/>
      <c r="BO864" s="14"/>
      <c r="BP864" s="14"/>
    </row>
    <row r="865" spans="1:68" x14ac:dyDescent="0.35">
      <c r="A865" s="14"/>
      <c r="B865" s="14"/>
      <c r="C865" s="14"/>
      <c r="AR865" s="14"/>
      <c r="AS865" s="14"/>
      <c r="AT865" s="14"/>
      <c r="AU865" s="14"/>
      <c r="AV865" s="14"/>
      <c r="AW865" s="14"/>
      <c r="AX865" s="14"/>
      <c r="AY865" s="14"/>
      <c r="AZ865" s="14"/>
      <c r="BA865" s="14"/>
      <c r="BB865" s="14"/>
      <c r="BC865" s="14"/>
      <c r="BD865" s="14"/>
      <c r="BE865" s="14"/>
      <c r="BF865" s="14"/>
      <c r="BG865" s="14"/>
      <c r="BH865" s="14"/>
      <c r="BI865" s="14"/>
      <c r="BJ865" s="14"/>
      <c r="BK865" s="14"/>
      <c r="BL865" s="14"/>
      <c r="BM865" s="14"/>
      <c r="BN865" s="14"/>
      <c r="BO865" s="14"/>
      <c r="BP865" s="14"/>
    </row>
    <row r="866" spans="1:68" x14ac:dyDescent="0.35">
      <c r="A866" s="14"/>
      <c r="B866" s="14"/>
      <c r="C866" s="14"/>
      <c r="AR866" s="14"/>
      <c r="AS866" s="14"/>
      <c r="AT866" s="14"/>
      <c r="AU866" s="14"/>
      <c r="AV866" s="14"/>
      <c r="AW866" s="14"/>
      <c r="AX866" s="14"/>
      <c r="AY866" s="14"/>
      <c r="AZ866" s="14"/>
      <c r="BA866" s="14"/>
      <c r="BB866" s="14"/>
      <c r="BC866" s="14"/>
      <c r="BD866" s="14"/>
      <c r="BE866" s="14"/>
      <c r="BF866" s="14"/>
      <c r="BG866" s="14"/>
      <c r="BH866" s="14"/>
      <c r="BI866" s="14"/>
      <c r="BJ866" s="14"/>
      <c r="BK866" s="14"/>
      <c r="BL866" s="14"/>
      <c r="BM866" s="14"/>
      <c r="BN866" s="14"/>
      <c r="BO866" s="14"/>
      <c r="BP866" s="14"/>
    </row>
    <row r="867" spans="1:68" x14ac:dyDescent="0.35">
      <c r="A867" s="14"/>
      <c r="B867" s="14"/>
      <c r="C867" s="14"/>
      <c r="AR867" s="14"/>
      <c r="AS867" s="14"/>
      <c r="AT867" s="14"/>
      <c r="AU867" s="14"/>
      <c r="AV867" s="14"/>
      <c r="AW867" s="14"/>
      <c r="AX867" s="14"/>
      <c r="AY867" s="14"/>
      <c r="AZ867" s="14"/>
      <c r="BA867" s="14"/>
      <c r="BB867" s="14"/>
      <c r="BC867" s="14"/>
      <c r="BD867" s="14"/>
      <c r="BE867" s="14"/>
      <c r="BF867" s="14"/>
      <c r="BG867" s="14"/>
      <c r="BH867" s="14"/>
      <c r="BI867" s="14"/>
      <c r="BJ867" s="14"/>
      <c r="BK867" s="14"/>
      <c r="BL867" s="14"/>
      <c r="BM867" s="14"/>
      <c r="BN867" s="14"/>
      <c r="BO867" s="14"/>
      <c r="BP867" s="14"/>
    </row>
    <row r="868" spans="1:68" x14ac:dyDescent="0.35">
      <c r="A868" s="14"/>
      <c r="B868" s="14"/>
      <c r="C868" s="14"/>
      <c r="AR868" s="14"/>
      <c r="AS868" s="14"/>
      <c r="AT868" s="14"/>
      <c r="AU868" s="14"/>
      <c r="AV868" s="14"/>
      <c r="AW868" s="14"/>
      <c r="AX868" s="14"/>
      <c r="AY868" s="14"/>
      <c r="AZ868" s="14"/>
      <c r="BA868" s="14"/>
      <c r="BB868" s="14"/>
      <c r="BC868" s="14"/>
      <c r="BD868" s="14"/>
      <c r="BE868" s="14"/>
      <c r="BF868" s="14"/>
      <c r="BG868" s="14"/>
      <c r="BH868" s="14"/>
      <c r="BI868" s="14"/>
      <c r="BJ868" s="14"/>
      <c r="BK868" s="14"/>
      <c r="BL868" s="14"/>
      <c r="BM868" s="14"/>
      <c r="BN868" s="14"/>
      <c r="BO868" s="14"/>
      <c r="BP868" s="14"/>
    </row>
    <row r="869" spans="1:68" x14ac:dyDescent="0.35">
      <c r="A869" s="14"/>
      <c r="B869" s="14"/>
      <c r="C869" s="14"/>
      <c r="AR869" s="14"/>
      <c r="AS869" s="14"/>
      <c r="AT869" s="14"/>
      <c r="AU869" s="14"/>
      <c r="AV869" s="14"/>
      <c r="AW869" s="14"/>
      <c r="AX869" s="14"/>
      <c r="AY869" s="14"/>
      <c r="AZ869" s="14"/>
      <c r="BA869" s="14"/>
      <c r="BB869" s="14"/>
      <c r="BC869" s="14"/>
      <c r="BD869" s="14"/>
      <c r="BE869" s="14"/>
      <c r="BF869" s="14"/>
      <c r="BG869" s="14"/>
      <c r="BH869" s="14"/>
      <c r="BI869" s="14"/>
      <c r="BJ869" s="14"/>
      <c r="BK869" s="14"/>
      <c r="BL869" s="14"/>
      <c r="BM869" s="14"/>
      <c r="BN869" s="14"/>
      <c r="BO869" s="14"/>
      <c r="BP869" s="14"/>
    </row>
    <row r="870" spans="1:68" x14ac:dyDescent="0.35">
      <c r="A870" s="14"/>
      <c r="B870" s="14"/>
      <c r="C870" s="14"/>
      <c r="AR870" s="14"/>
      <c r="AS870" s="14"/>
      <c r="AT870" s="14"/>
      <c r="AU870" s="14"/>
      <c r="AV870" s="14"/>
      <c r="AW870" s="14"/>
      <c r="AX870" s="14"/>
      <c r="AY870" s="14"/>
      <c r="AZ870" s="14"/>
      <c r="BA870" s="14"/>
      <c r="BB870" s="14"/>
      <c r="BC870" s="14"/>
      <c r="BD870" s="14"/>
      <c r="BE870" s="14"/>
      <c r="BF870" s="14"/>
      <c r="BG870" s="14"/>
      <c r="BH870" s="14"/>
      <c r="BI870" s="14"/>
      <c r="BJ870" s="14"/>
      <c r="BK870" s="14"/>
      <c r="BL870" s="14"/>
      <c r="BM870" s="14"/>
      <c r="BN870" s="14"/>
      <c r="BO870" s="14"/>
      <c r="BP870" s="14"/>
    </row>
    <row r="871" spans="1:68" x14ac:dyDescent="0.35">
      <c r="A871" s="14"/>
      <c r="B871" s="14"/>
      <c r="C871" s="14"/>
      <c r="AR871" s="14"/>
      <c r="AS871" s="14"/>
      <c r="AT871" s="14"/>
      <c r="AU871" s="14"/>
      <c r="AV871" s="14"/>
      <c r="AW871" s="14"/>
      <c r="AX871" s="14"/>
      <c r="AY871" s="14"/>
      <c r="AZ871" s="14"/>
      <c r="BA871" s="14"/>
      <c r="BB871" s="14"/>
      <c r="BC871" s="14"/>
      <c r="BD871" s="14"/>
      <c r="BE871" s="14"/>
      <c r="BF871" s="14"/>
      <c r="BG871" s="14"/>
      <c r="BH871" s="14"/>
      <c r="BI871" s="14"/>
      <c r="BJ871" s="14"/>
      <c r="BK871" s="14"/>
      <c r="BL871" s="14"/>
      <c r="BM871" s="14"/>
      <c r="BN871" s="14"/>
      <c r="BO871" s="14"/>
      <c r="BP871" s="14"/>
    </row>
    <row r="872" spans="1:68" x14ac:dyDescent="0.35">
      <c r="A872" s="14"/>
      <c r="B872" s="14"/>
      <c r="C872" s="14"/>
      <c r="AR872" s="14"/>
      <c r="AS872" s="14"/>
      <c r="AT872" s="14"/>
      <c r="AU872" s="14"/>
      <c r="AV872" s="14"/>
      <c r="AW872" s="14"/>
      <c r="AX872" s="14"/>
      <c r="AY872" s="14"/>
      <c r="AZ872" s="14"/>
      <c r="BA872" s="14"/>
      <c r="BB872" s="14"/>
      <c r="BC872" s="14"/>
      <c r="BD872" s="14"/>
      <c r="BE872" s="14"/>
      <c r="BF872" s="14"/>
      <c r="BG872" s="14"/>
      <c r="BH872" s="14"/>
      <c r="BI872" s="14"/>
      <c r="BJ872" s="14"/>
      <c r="BK872" s="14"/>
      <c r="BL872" s="14"/>
      <c r="BM872" s="14"/>
      <c r="BN872" s="14"/>
      <c r="BO872" s="14"/>
      <c r="BP872" s="14"/>
    </row>
    <row r="873" spans="1:68" x14ac:dyDescent="0.35">
      <c r="A873" s="14"/>
      <c r="B873" s="14"/>
      <c r="C873" s="14"/>
      <c r="AR873" s="14"/>
      <c r="AS873" s="14"/>
      <c r="AT873" s="14"/>
      <c r="AU873" s="14"/>
      <c r="AV873" s="14"/>
      <c r="AW873" s="14"/>
      <c r="AX873" s="14"/>
      <c r="AY873" s="14"/>
      <c r="AZ873" s="14"/>
      <c r="BA873" s="14"/>
      <c r="BB873" s="14"/>
      <c r="BC873" s="14"/>
      <c r="BD873" s="14"/>
      <c r="BE873" s="14"/>
      <c r="BF873" s="14"/>
      <c r="BG873" s="14"/>
      <c r="BH873" s="14"/>
      <c r="BI873" s="14"/>
      <c r="BJ873" s="14"/>
      <c r="BK873" s="14"/>
      <c r="BL873" s="14"/>
      <c r="BM873" s="14"/>
      <c r="BN873" s="14"/>
      <c r="BO873" s="14"/>
      <c r="BP873" s="14"/>
    </row>
    <row r="874" spans="1:68" x14ac:dyDescent="0.35">
      <c r="A874" s="14"/>
      <c r="B874" s="14"/>
      <c r="C874" s="14"/>
      <c r="AR874" s="14"/>
      <c r="AS874" s="14"/>
      <c r="AT874" s="14"/>
      <c r="AU874" s="14"/>
      <c r="AV874" s="14"/>
      <c r="AW874" s="14"/>
      <c r="AX874" s="14"/>
      <c r="AY874" s="14"/>
      <c r="AZ874" s="14"/>
      <c r="BA874" s="14"/>
      <c r="BB874" s="14"/>
      <c r="BC874" s="14"/>
      <c r="BD874" s="14"/>
      <c r="BE874" s="14"/>
      <c r="BF874" s="14"/>
      <c r="BG874" s="14"/>
      <c r="BH874" s="14"/>
      <c r="BI874" s="14"/>
      <c r="BJ874" s="14"/>
      <c r="BK874" s="14"/>
      <c r="BL874" s="14"/>
      <c r="BM874" s="14"/>
      <c r="BN874" s="14"/>
      <c r="BO874" s="14"/>
      <c r="BP874" s="14"/>
    </row>
    <row r="875" spans="1:68" x14ac:dyDescent="0.35">
      <c r="A875" s="14"/>
      <c r="B875" s="14"/>
      <c r="C875" s="14"/>
      <c r="AR875" s="14"/>
      <c r="AS875" s="14"/>
      <c r="AT875" s="14"/>
      <c r="AU875" s="14"/>
      <c r="AV875" s="14"/>
      <c r="AW875" s="14"/>
      <c r="AX875" s="14"/>
      <c r="AY875" s="14"/>
      <c r="AZ875" s="14"/>
      <c r="BA875" s="14"/>
      <c r="BB875" s="14"/>
      <c r="BC875" s="14"/>
      <c r="BD875" s="14"/>
      <c r="BE875" s="14"/>
      <c r="BF875" s="14"/>
      <c r="BG875" s="14"/>
      <c r="BH875" s="14"/>
      <c r="BI875" s="14"/>
      <c r="BJ875" s="14"/>
      <c r="BK875" s="14"/>
      <c r="BL875" s="14"/>
      <c r="BM875" s="14"/>
      <c r="BN875" s="14"/>
      <c r="BO875" s="14"/>
      <c r="BP875" s="14"/>
    </row>
    <row r="876" spans="1:68" x14ac:dyDescent="0.35">
      <c r="A876" s="14"/>
      <c r="B876" s="14"/>
      <c r="C876" s="14"/>
      <c r="AR876" s="14"/>
      <c r="AS876" s="14"/>
      <c r="AT876" s="14"/>
      <c r="AU876" s="14"/>
      <c r="AV876" s="14"/>
      <c r="AW876" s="14"/>
      <c r="AX876" s="14"/>
      <c r="AY876" s="14"/>
      <c r="AZ876" s="14"/>
      <c r="BA876" s="14"/>
      <c r="BB876" s="14"/>
      <c r="BC876" s="14"/>
      <c r="BD876" s="14"/>
      <c r="BE876" s="14"/>
      <c r="BF876" s="14"/>
      <c r="BG876" s="14"/>
      <c r="BH876" s="14"/>
      <c r="BI876" s="14"/>
      <c r="BJ876" s="14"/>
      <c r="BK876" s="14"/>
      <c r="BL876" s="14"/>
      <c r="BM876" s="14"/>
      <c r="BN876" s="14"/>
      <c r="BO876" s="14"/>
      <c r="BP876" s="14"/>
    </row>
    <row r="877" spans="1:68" x14ac:dyDescent="0.35">
      <c r="A877" s="14"/>
      <c r="B877" s="14"/>
      <c r="C877" s="14"/>
      <c r="AR877" s="14"/>
      <c r="AS877" s="14"/>
      <c r="AT877" s="14"/>
      <c r="AU877" s="14"/>
      <c r="AV877" s="14"/>
      <c r="AW877" s="14"/>
      <c r="AX877" s="14"/>
      <c r="AY877" s="14"/>
      <c r="AZ877" s="14"/>
      <c r="BA877" s="14"/>
      <c r="BB877" s="14"/>
      <c r="BC877" s="14"/>
      <c r="BD877" s="14"/>
      <c r="BE877" s="14"/>
      <c r="BF877" s="14"/>
      <c r="BG877" s="14"/>
      <c r="BH877" s="14"/>
      <c r="BI877" s="14"/>
      <c r="BJ877" s="14"/>
      <c r="BK877" s="14"/>
      <c r="BL877" s="14"/>
      <c r="BM877" s="14"/>
      <c r="BN877" s="14"/>
      <c r="BO877" s="14"/>
      <c r="BP877" s="14"/>
    </row>
    <row r="878" spans="1:68" x14ac:dyDescent="0.35">
      <c r="A878" s="14"/>
      <c r="B878" s="14"/>
      <c r="C878" s="14"/>
      <c r="AR878" s="14"/>
      <c r="AS878" s="14"/>
      <c r="AT878" s="14"/>
      <c r="AU878" s="14"/>
      <c r="AV878" s="14"/>
      <c r="AW878" s="14"/>
      <c r="AX878" s="14"/>
      <c r="AY878" s="14"/>
      <c r="AZ878" s="14"/>
      <c r="BA878" s="14"/>
      <c r="BB878" s="14"/>
      <c r="BC878" s="14"/>
      <c r="BD878" s="14"/>
      <c r="BE878" s="14"/>
      <c r="BF878" s="14"/>
      <c r="BG878" s="14"/>
      <c r="BH878" s="14"/>
      <c r="BI878" s="14"/>
      <c r="BJ878" s="14"/>
      <c r="BK878" s="14"/>
      <c r="BL878" s="14"/>
      <c r="BM878" s="14"/>
      <c r="BN878" s="14"/>
      <c r="BO878" s="14"/>
      <c r="BP878" s="14"/>
    </row>
    <row r="879" spans="1:68" x14ac:dyDescent="0.35">
      <c r="A879" s="14"/>
      <c r="B879" s="14"/>
      <c r="C879" s="14"/>
      <c r="AR879" s="14"/>
      <c r="AS879" s="14"/>
      <c r="AT879" s="14"/>
      <c r="AU879" s="14"/>
      <c r="AV879" s="14"/>
      <c r="AW879" s="14"/>
      <c r="AX879" s="14"/>
      <c r="AY879" s="14"/>
      <c r="AZ879" s="14"/>
      <c r="BA879" s="14"/>
      <c r="BB879" s="14"/>
      <c r="BC879" s="14"/>
      <c r="BD879" s="14"/>
      <c r="BE879" s="14"/>
      <c r="BF879" s="14"/>
      <c r="BG879" s="14"/>
      <c r="BH879" s="14"/>
      <c r="BI879" s="14"/>
      <c r="BJ879" s="14"/>
      <c r="BK879" s="14"/>
      <c r="BL879" s="14"/>
      <c r="BM879" s="14"/>
      <c r="BN879" s="14"/>
      <c r="BO879" s="14"/>
      <c r="BP879" s="14"/>
    </row>
    <row r="880" spans="1:68" x14ac:dyDescent="0.35">
      <c r="A880" s="14"/>
      <c r="B880" s="14"/>
      <c r="C880" s="14"/>
      <c r="AR880" s="14"/>
      <c r="AS880" s="14"/>
      <c r="AT880" s="14"/>
      <c r="AU880" s="14"/>
      <c r="AV880" s="14"/>
      <c r="AW880" s="14"/>
      <c r="AX880" s="14"/>
      <c r="AY880" s="14"/>
      <c r="AZ880" s="14"/>
      <c r="BA880" s="14"/>
      <c r="BB880" s="14"/>
      <c r="BC880" s="14"/>
      <c r="BD880" s="14"/>
      <c r="BE880" s="14"/>
      <c r="BF880" s="14"/>
      <c r="BG880" s="14"/>
      <c r="BH880" s="14"/>
      <c r="BI880" s="14"/>
      <c r="BJ880" s="14"/>
      <c r="BK880" s="14"/>
      <c r="BL880" s="14"/>
      <c r="BM880" s="14"/>
      <c r="BN880" s="14"/>
      <c r="BO880" s="14"/>
      <c r="BP880" s="14"/>
    </row>
    <row r="881" spans="1:68" x14ac:dyDescent="0.35">
      <c r="A881" s="14"/>
      <c r="B881" s="14"/>
      <c r="C881" s="14"/>
      <c r="AR881" s="14"/>
      <c r="AS881" s="14"/>
      <c r="AT881" s="14"/>
      <c r="AU881" s="14"/>
      <c r="AV881" s="14"/>
      <c r="AW881" s="14"/>
      <c r="AX881" s="14"/>
      <c r="AY881" s="14"/>
      <c r="AZ881" s="14"/>
      <c r="BA881" s="14"/>
      <c r="BB881" s="14"/>
      <c r="BC881" s="14"/>
      <c r="BD881" s="14"/>
      <c r="BE881" s="14"/>
      <c r="BF881" s="14"/>
      <c r="BG881" s="14"/>
      <c r="BH881" s="14"/>
      <c r="BI881" s="14"/>
      <c r="BJ881" s="14"/>
      <c r="BK881" s="14"/>
      <c r="BL881" s="14"/>
      <c r="BM881" s="14"/>
      <c r="BN881" s="14"/>
      <c r="BO881" s="14"/>
      <c r="BP881" s="14"/>
    </row>
    <row r="882" spans="1:68" x14ac:dyDescent="0.35">
      <c r="A882" s="14"/>
      <c r="B882" s="14"/>
      <c r="C882" s="14"/>
      <c r="AR882" s="14"/>
      <c r="AS882" s="14"/>
      <c r="AT882" s="14"/>
      <c r="AU882" s="14"/>
      <c r="AV882" s="14"/>
      <c r="AW882" s="14"/>
      <c r="AX882" s="14"/>
      <c r="AY882" s="14"/>
      <c r="AZ882" s="14"/>
      <c r="BA882" s="14"/>
      <c r="BB882" s="14"/>
      <c r="BC882" s="14"/>
      <c r="BD882" s="14"/>
      <c r="BE882" s="14"/>
      <c r="BF882" s="14"/>
      <c r="BG882" s="14"/>
      <c r="BH882" s="14"/>
      <c r="BI882" s="14"/>
      <c r="BJ882" s="14"/>
      <c r="BK882" s="14"/>
      <c r="BL882" s="14"/>
      <c r="BM882" s="14"/>
      <c r="BN882" s="14"/>
      <c r="BO882" s="14"/>
      <c r="BP882" s="14"/>
    </row>
    <row r="883" spans="1:68" x14ac:dyDescent="0.35">
      <c r="A883" s="14"/>
      <c r="B883" s="14"/>
      <c r="C883" s="14"/>
      <c r="AR883" s="14"/>
      <c r="AS883" s="14"/>
      <c r="AT883" s="14"/>
      <c r="AU883" s="14"/>
      <c r="AV883" s="14"/>
      <c r="AW883" s="14"/>
      <c r="AX883" s="14"/>
      <c r="AY883" s="14"/>
      <c r="AZ883" s="14"/>
      <c r="BA883" s="14"/>
      <c r="BB883" s="14"/>
      <c r="BC883" s="14"/>
      <c r="BD883" s="14"/>
      <c r="BE883" s="14"/>
      <c r="BF883" s="14"/>
      <c r="BG883" s="14"/>
      <c r="BH883" s="14"/>
      <c r="BI883" s="14"/>
      <c r="BJ883" s="14"/>
      <c r="BK883" s="14"/>
      <c r="BL883" s="14"/>
      <c r="BM883" s="14"/>
      <c r="BN883" s="14"/>
      <c r="BO883" s="14"/>
      <c r="BP883" s="14"/>
    </row>
    <row r="884" spans="1:68" x14ac:dyDescent="0.35">
      <c r="A884" s="14"/>
      <c r="B884" s="14"/>
      <c r="C884" s="14"/>
      <c r="AR884" s="14"/>
      <c r="AS884" s="14"/>
      <c r="AT884" s="14"/>
      <c r="AU884" s="14"/>
      <c r="AV884" s="14"/>
      <c r="AW884" s="14"/>
      <c r="AX884" s="14"/>
      <c r="AY884" s="14"/>
      <c r="AZ884" s="14"/>
      <c r="BA884" s="14"/>
      <c r="BB884" s="14"/>
      <c r="BC884" s="14"/>
      <c r="BD884" s="14"/>
      <c r="BE884" s="14"/>
      <c r="BF884" s="14"/>
      <c r="BG884" s="14"/>
      <c r="BH884" s="14"/>
      <c r="BI884" s="14"/>
      <c r="BJ884" s="14"/>
      <c r="BK884" s="14"/>
      <c r="BL884" s="14"/>
      <c r="BM884" s="14"/>
      <c r="BN884" s="14"/>
      <c r="BO884" s="14"/>
      <c r="BP884" s="14"/>
    </row>
    <row r="885" spans="1:68" x14ac:dyDescent="0.35">
      <c r="A885" s="14"/>
      <c r="B885" s="14"/>
      <c r="C885" s="14"/>
      <c r="AR885" s="14"/>
      <c r="AS885" s="14"/>
      <c r="AT885" s="14"/>
      <c r="AU885" s="14"/>
      <c r="AV885" s="14"/>
      <c r="AW885" s="14"/>
      <c r="AX885" s="14"/>
      <c r="AY885" s="14"/>
      <c r="AZ885" s="14"/>
      <c r="BA885" s="14"/>
      <c r="BB885" s="14"/>
      <c r="BC885" s="14"/>
      <c r="BD885" s="14"/>
      <c r="BE885" s="14"/>
      <c r="BF885" s="14"/>
      <c r="BG885" s="14"/>
      <c r="BH885" s="14"/>
      <c r="BI885" s="14"/>
      <c r="BJ885" s="14"/>
      <c r="BK885" s="14"/>
      <c r="BL885" s="14"/>
      <c r="BM885" s="14"/>
      <c r="BN885" s="14"/>
      <c r="BO885" s="14"/>
      <c r="BP885" s="14"/>
    </row>
    <row r="886" spans="1:68" x14ac:dyDescent="0.35">
      <c r="A886" s="14"/>
      <c r="B886" s="14"/>
      <c r="C886" s="14"/>
      <c r="AR886" s="14"/>
      <c r="AS886" s="14"/>
      <c r="AT886" s="14"/>
      <c r="AU886" s="14"/>
      <c r="AV886" s="14"/>
      <c r="AW886" s="14"/>
      <c r="AX886" s="14"/>
      <c r="AY886" s="14"/>
      <c r="AZ886" s="14"/>
      <c r="BA886" s="14"/>
      <c r="BB886" s="14"/>
      <c r="BC886" s="14"/>
      <c r="BD886" s="14"/>
      <c r="BE886" s="14"/>
      <c r="BF886" s="14"/>
      <c r="BG886" s="14"/>
      <c r="BH886" s="14"/>
      <c r="BI886" s="14"/>
      <c r="BJ886" s="14"/>
      <c r="BK886" s="14"/>
      <c r="BL886" s="14"/>
      <c r="BM886" s="14"/>
      <c r="BN886" s="14"/>
      <c r="BO886" s="14"/>
      <c r="BP886" s="14"/>
    </row>
    <row r="887" spans="1:68" x14ac:dyDescent="0.35">
      <c r="A887" s="14"/>
      <c r="B887" s="14"/>
      <c r="C887" s="14"/>
      <c r="AR887" s="14"/>
      <c r="AS887" s="14"/>
      <c r="AT887" s="14"/>
      <c r="AU887" s="14"/>
      <c r="AV887" s="14"/>
      <c r="AW887" s="14"/>
      <c r="AX887" s="14"/>
      <c r="AY887" s="14"/>
      <c r="AZ887" s="14"/>
      <c r="BA887" s="14"/>
      <c r="BB887" s="14"/>
      <c r="BC887" s="14"/>
      <c r="BD887" s="14"/>
      <c r="BE887" s="14"/>
      <c r="BF887" s="14"/>
      <c r="BG887" s="14"/>
      <c r="BH887" s="14"/>
      <c r="BI887" s="14"/>
      <c r="BJ887" s="14"/>
      <c r="BK887" s="14"/>
      <c r="BL887" s="14"/>
      <c r="BM887" s="14"/>
      <c r="BN887" s="14"/>
      <c r="BO887" s="14"/>
      <c r="BP887" s="14"/>
    </row>
    <row r="888" spans="1:68" x14ac:dyDescent="0.35">
      <c r="A888" s="14"/>
      <c r="B888" s="14"/>
      <c r="C888" s="14"/>
      <c r="AR888" s="14"/>
      <c r="AS888" s="14"/>
      <c r="AT888" s="14"/>
      <c r="AU888" s="14"/>
      <c r="AV888" s="14"/>
      <c r="AW888" s="14"/>
      <c r="AX888" s="14"/>
      <c r="AY888" s="14"/>
      <c r="AZ888" s="14"/>
      <c r="BA888" s="14"/>
      <c r="BB888" s="14"/>
      <c r="BC888" s="14"/>
      <c r="BD888" s="14"/>
      <c r="BE888" s="14"/>
      <c r="BF888" s="14"/>
      <c r="BG888" s="14"/>
      <c r="BH888" s="14"/>
      <c r="BI888" s="14"/>
      <c r="BJ888" s="14"/>
      <c r="BK888" s="14"/>
      <c r="BL888" s="14"/>
      <c r="BM888" s="14"/>
      <c r="BN888" s="14"/>
      <c r="BO888" s="14"/>
      <c r="BP888" s="14"/>
    </row>
    <row r="889" spans="1:68" x14ac:dyDescent="0.35">
      <c r="A889" s="14"/>
      <c r="B889" s="14"/>
      <c r="C889" s="14"/>
      <c r="AR889" s="14"/>
      <c r="AS889" s="14"/>
      <c r="AT889" s="14"/>
      <c r="AU889" s="14"/>
      <c r="AV889" s="14"/>
      <c r="AW889" s="14"/>
      <c r="AX889" s="14"/>
      <c r="AY889" s="14"/>
      <c r="AZ889" s="14"/>
      <c r="BA889" s="14"/>
      <c r="BB889" s="14"/>
      <c r="BC889" s="14"/>
      <c r="BD889" s="14"/>
      <c r="BE889" s="14"/>
      <c r="BF889" s="14"/>
      <c r="BG889" s="14"/>
      <c r="BH889" s="14"/>
      <c r="BI889" s="14"/>
      <c r="BJ889" s="14"/>
      <c r="BK889" s="14"/>
      <c r="BL889" s="14"/>
      <c r="BM889" s="14"/>
      <c r="BN889" s="14"/>
      <c r="BO889" s="14"/>
      <c r="BP889" s="14"/>
    </row>
    <row r="890" spans="1:68" x14ac:dyDescent="0.35">
      <c r="A890" s="14"/>
      <c r="B890" s="14"/>
      <c r="C890" s="14"/>
      <c r="AR890" s="14"/>
      <c r="AS890" s="14"/>
      <c r="AT890" s="14"/>
      <c r="AU890" s="14"/>
      <c r="AV890" s="14"/>
      <c r="AW890" s="14"/>
      <c r="AX890" s="14"/>
      <c r="AY890" s="14"/>
      <c r="AZ890" s="14"/>
      <c r="BA890" s="14"/>
      <c r="BB890" s="14"/>
      <c r="BC890" s="14"/>
      <c r="BD890" s="14"/>
      <c r="BE890" s="14"/>
      <c r="BF890" s="14"/>
      <c r="BG890" s="14"/>
      <c r="BH890" s="14"/>
      <c r="BI890" s="14"/>
      <c r="BJ890" s="14"/>
      <c r="BK890" s="14"/>
      <c r="BL890" s="14"/>
      <c r="BM890" s="14"/>
      <c r="BN890" s="14"/>
      <c r="BO890" s="14"/>
      <c r="BP890" s="14"/>
    </row>
    <row r="891" spans="1:68" x14ac:dyDescent="0.35">
      <c r="A891" s="14"/>
      <c r="B891" s="14"/>
      <c r="C891" s="14"/>
      <c r="AR891" s="14"/>
      <c r="AS891" s="14"/>
      <c r="AT891" s="14"/>
      <c r="AU891" s="14"/>
      <c r="AV891" s="14"/>
      <c r="AW891" s="14"/>
      <c r="AX891" s="14"/>
      <c r="AY891" s="14"/>
      <c r="AZ891" s="14"/>
      <c r="BA891" s="14"/>
      <c r="BB891" s="14"/>
      <c r="BC891" s="14"/>
      <c r="BD891" s="14"/>
      <c r="BE891" s="14"/>
      <c r="BF891" s="14"/>
      <c r="BG891" s="14"/>
      <c r="BH891" s="14"/>
      <c r="BI891" s="14"/>
      <c r="BJ891" s="14"/>
      <c r="BK891" s="14"/>
      <c r="BL891" s="14"/>
      <c r="BM891" s="14"/>
      <c r="BN891" s="14"/>
      <c r="BO891" s="14"/>
      <c r="BP891" s="14"/>
    </row>
    <row r="892" spans="1:68" x14ac:dyDescent="0.35">
      <c r="A892" s="14"/>
      <c r="B892" s="14"/>
      <c r="C892" s="14"/>
      <c r="AR892" s="14"/>
      <c r="AS892" s="14"/>
      <c r="AT892" s="14"/>
      <c r="AU892" s="14"/>
      <c r="AV892" s="14"/>
      <c r="AW892" s="14"/>
      <c r="AX892" s="14"/>
      <c r="AY892" s="14"/>
      <c r="AZ892" s="14"/>
      <c r="BA892" s="14"/>
      <c r="BB892" s="14"/>
      <c r="BC892" s="14"/>
      <c r="BD892" s="14"/>
      <c r="BE892" s="14"/>
      <c r="BF892" s="14"/>
      <c r="BG892" s="14"/>
      <c r="BH892" s="14"/>
      <c r="BI892" s="14"/>
      <c r="BJ892" s="14"/>
      <c r="BK892" s="14"/>
      <c r="BL892" s="14"/>
      <c r="BM892" s="14"/>
      <c r="BN892" s="14"/>
      <c r="BO892" s="14"/>
      <c r="BP892" s="14"/>
    </row>
    <row r="893" spans="1:68" x14ac:dyDescent="0.35">
      <c r="A893" s="14"/>
      <c r="B893" s="14"/>
      <c r="C893" s="14"/>
      <c r="AR893" s="14"/>
      <c r="AS893" s="14"/>
      <c r="AT893" s="14"/>
      <c r="AU893" s="14"/>
      <c r="AV893" s="14"/>
      <c r="AW893" s="14"/>
      <c r="AX893" s="14"/>
      <c r="AY893" s="14"/>
      <c r="AZ893" s="14"/>
      <c r="BA893" s="14"/>
      <c r="BB893" s="14"/>
      <c r="BC893" s="14"/>
      <c r="BD893" s="14"/>
      <c r="BE893" s="14"/>
      <c r="BF893" s="14"/>
      <c r="BG893" s="14"/>
      <c r="BH893" s="14"/>
      <c r="BI893" s="14"/>
      <c r="BJ893" s="14"/>
      <c r="BK893" s="14"/>
      <c r="BL893" s="14"/>
      <c r="BM893" s="14"/>
      <c r="BN893" s="14"/>
      <c r="BO893" s="14"/>
      <c r="BP893" s="14"/>
    </row>
    <row r="894" spans="1:68" x14ac:dyDescent="0.35">
      <c r="A894" s="14"/>
      <c r="B894" s="14"/>
      <c r="C894" s="14"/>
      <c r="AR894" s="14"/>
      <c r="AS894" s="14"/>
      <c r="AT894" s="14"/>
      <c r="AU894" s="14"/>
      <c r="AV894" s="14"/>
      <c r="AW894" s="14"/>
      <c r="AX894" s="14"/>
      <c r="AY894" s="14"/>
      <c r="AZ894" s="14"/>
      <c r="BA894" s="14"/>
      <c r="BB894" s="14"/>
      <c r="BC894" s="14"/>
      <c r="BD894" s="14"/>
      <c r="BE894" s="14"/>
      <c r="BF894" s="14"/>
      <c r="BG894" s="14"/>
      <c r="BH894" s="14"/>
      <c r="BI894" s="14"/>
      <c r="BJ894" s="14"/>
      <c r="BK894" s="14"/>
      <c r="BL894" s="14"/>
      <c r="BM894" s="14"/>
      <c r="BN894" s="14"/>
      <c r="BO894" s="14"/>
      <c r="BP894" s="14"/>
    </row>
    <row r="895" spans="1:68" x14ac:dyDescent="0.35">
      <c r="A895" s="14"/>
      <c r="B895" s="14"/>
      <c r="C895" s="14"/>
      <c r="AR895" s="14"/>
      <c r="AS895" s="14"/>
      <c r="AT895" s="14"/>
      <c r="AU895" s="14"/>
      <c r="AV895" s="14"/>
      <c r="AW895" s="14"/>
      <c r="AX895" s="14"/>
      <c r="AY895" s="14"/>
      <c r="AZ895" s="14"/>
      <c r="BA895" s="14"/>
      <c r="BB895" s="14"/>
      <c r="BC895" s="14"/>
      <c r="BD895" s="14"/>
      <c r="BE895" s="14"/>
      <c r="BF895" s="14"/>
      <c r="BG895" s="14"/>
      <c r="BH895" s="14"/>
      <c r="BI895" s="14"/>
      <c r="BJ895" s="14"/>
      <c r="BK895" s="14"/>
      <c r="BL895" s="14"/>
      <c r="BM895" s="14"/>
      <c r="BN895" s="14"/>
      <c r="BO895" s="14"/>
      <c r="BP895" s="14"/>
    </row>
    <row r="896" spans="1:68" x14ac:dyDescent="0.35">
      <c r="A896" s="14"/>
      <c r="B896" s="14"/>
      <c r="C896" s="14"/>
      <c r="AR896" s="14"/>
      <c r="AS896" s="14"/>
      <c r="AT896" s="14"/>
      <c r="AU896" s="14"/>
      <c r="AV896" s="14"/>
      <c r="AW896" s="14"/>
      <c r="AX896" s="14"/>
      <c r="AY896" s="14"/>
      <c r="AZ896" s="14"/>
      <c r="BA896" s="14"/>
      <c r="BB896" s="14"/>
      <c r="BC896" s="14"/>
      <c r="BD896" s="14"/>
      <c r="BE896" s="14"/>
      <c r="BF896" s="14"/>
      <c r="BG896" s="14"/>
      <c r="BH896" s="14"/>
      <c r="BI896" s="14"/>
      <c r="BJ896" s="14"/>
      <c r="BK896" s="14"/>
      <c r="BL896" s="14"/>
      <c r="BM896" s="14"/>
      <c r="BN896" s="14"/>
      <c r="BO896" s="14"/>
      <c r="BP896" s="14"/>
    </row>
    <row r="897" spans="1:68" x14ac:dyDescent="0.35">
      <c r="A897" s="14"/>
      <c r="B897" s="14"/>
      <c r="C897" s="14"/>
      <c r="AR897" s="14"/>
      <c r="AS897" s="14"/>
      <c r="AT897" s="14"/>
      <c r="AU897" s="14"/>
      <c r="AV897" s="14"/>
      <c r="AW897" s="14"/>
      <c r="AX897" s="14"/>
      <c r="AY897" s="14"/>
      <c r="AZ897" s="14"/>
      <c r="BA897" s="14"/>
      <c r="BB897" s="14"/>
      <c r="BC897" s="14"/>
      <c r="BD897" s="14"/>
      <c r="BE897" s="14"/>
      <c r="BF897" s="14"/>
      <c r="BG897" s="14"/>
      <c r="BH897" s="14"/>
      <c r="BI897" s="14"/>
      <c r="BJ897" s="14"/>
      <c r="BK897" s="14"/>
      <c r="BL897" s="14"/>
      <c r="BM897" s="14"/>
      <c r="BN897" s="14"/>
      <c r="BO897" s="14"/>
      <c r="BP897" s="14"/>
    </row>
    <row r="898" spans="1:68" x14ac:dyDescent="0.35">
      <c r="A898" s="14"/>
      <c r="B898" s="14"/>
      <c r="C898" s="14"/>
      <c r="AR898" s="14"/>
      <c r="AS898" s="14"/>
      <c r="AT898" s="14"/>
      <c r="AU898" s="14"/>
      <c r="AV898" s="14"/>
      <c r="AW898" s="14"/>
      <c r="AX898" s="14"/>
      <c r="AY898" s="14"/>
      <c r="AZ898" s="14"/>
      <c r="BA898" s="14"/>
      <c r="BB898" s="14"/>
      <c r="BC898" s="14"/>
      <c r="BD898" s="14"/>
      <c r="BE898" s="14"/>
      <c r="BF898" s="14"/>
      <c r="BG898" s="14"/>
      <c r="BH898" s="14"/>
      <c r="BI898" s="14"/>
      <c r="BJ898" s="14"/>
      <c r="BK898" s="14"/>
      <c r="BL898" s="14"/>
      <c r="BM898" s="14"/>
      <c r="BN898" s="14"/>
      <c r="BO898" s="14"/>
      <c r="BP898" s="14"/>
    </row>
    <row r="899" spans="1:68" x14ac:dyDescent="0.35">
      <c r="A899" s="14"/>
      <c r="B899" s="14"/>
      <c r="C899" s="14"/>
      <c r="AR899" s="14"/>
      <c r="AS899" s="14"/>
      <c r="AT899" s="14"/>
      <c r="AU899" s="14"/>
      <c r="AV899" s="14"/>
      <c r="AW899" s="14"/>
      <c r="AX899" s="14"/>
      <c r="AY899" s="14"/>
      <c r="AZ899" s="14"/>
      <c r="BA899" s="14"/>
      <c r="BB899" s="14"/>
      <c r="BC899" s="14"/>
      <c r="BD899" s="14"/>
      <c r="BE899" s="14"/>
      <c r="BF899" s="14"/>
      <c r="BG899" s="14"/>
      <c r="BH899" s="14"/>
      <c r="BI899" s="14"/>
      <c r="BJ899" s="14"/>
      <c r="BK899" s="14"/>
      <c r="BL899" s="14"/>
      <c r="BM899" s="14"/>
      <c r="BN899" s="14"/>
      <c r="BO899" s="14"/>
      <c r="BP899" s="14"/>
    </row>
    <row r="900" spans="1:68" x14ac:dyDescent="0.35">
      <c r="A900" s="14"/>
      <c r="B900" s="14"/>
      <c r="C900" s="14"/>
      <c r="AR900" s="14"/>
      <c r="AS900" s="14"/>
      <c r="AT900" s="14"/>
      <c r="AU900" s="14"/>
      <c r="AV900" s="14"/>
      <c r="AW900" s="14"/>
      <c r="AX900" s="14"/>
      <c r="AY900" s="14"/>
      <c r="AZ900" s="14"/>
      <c r="BA900" s="14"/>
      <c r="BB900" s="14"/>
      <c r="BC900" s="14"/>
      <c r="BD900" s="14"/>
      <c r="BE900" s="14"/>
      <c r="BF900" s="14"/>
      <c r="BG900" s="14"/>
      <c r="BH900" s="14"/>
      <c r="BI900" s="14"/>
      <c r="BJ900" s="14"/>
      <c r="BK900" s="14"/>
      <c r="BL900" s="14"/>
      <c r="BM900" s="14"/>
      <c r="BN900" s="14"/>
      <c r="BO900" s="14"/>
      <c r="BP900" s="14"/>
    </row>
    <row r="901" spans="1:68" x14ac:dyDescent="0.35">
      <c r="A901" s="14"/>
      <c r="B901" s="14"/>
      <c r="C901" s="14"/>
      <c r="AR901" s="14"/>
      <c r="AS901" s="14"/>
      <c r="AT901" s="14"/>
      <c r="AU901" s="14"/>
      <c r="AV901" s="14"/>
      <c r="AW901" s="14"/>
      <c r="AX901" s="14"/>
      <c r="AY901" s="14"/>
      <c r="AZ901" s="14"/>
      <c r="BA901" s="14"/>
      <c r="BB901" s="14"/>
      <c r="BC901" s="14"/>
      <c r="BD901" s="14"/>
      <c r="BE901" s="14"/>
      <c r="BF901" s="14"/>
      <c r="BG901" s="14"/>
      <c r="BH901" s="14"/>
      <c r="BI901" s="14"/>
      <c r="BJ901" s="14"/>
      <c r="BK901" s="14"/>
      <c r="BL901" s="14"/>
      <c r="BM901" s="14"/>
      <c r="BN901" s="14"/>
      <c r="BO901" s="14"/>
      <c r="BP901" s="14"/>
    </row>
    <row r="902" spans="1:68" x14ac:dyDescent="0.35">
      <c r="A902" s="14"/>
      <c r="B902" s="14"/>
      <c r="C902" s="14"/>
      <c r="AR902" s="14"/>
      <c r="AS902" s="14"/>
      <c r="AT902" s="14"/>
      <c r="AU902" s="14"/>
      <c r="AV902" s="14"/>
      <c r="AW902" s="14"/>
      <c r="AX902" s="14"/>
      <c r="AY902" s="14"/>
      <c r="AZ902" s="14"/>
      <c r="BA902" s="14"/>
      <c r="BB902" s="14"/>
      <c r="BC902" s="14"/>
      <c r="BD902" s="14"/>
      <c r="BE902" s="14"/>
      <c r="BF902" s="14"/>
      <c r="BG902" s="14"/>
      <c r="BH902" s="14"/>
      <c r="BI902" s="14"/>
      <c r="BJ902" s="14"/>
      <c r="BK902" s="14"/>
      <c r="BL902" s="14"/>
      <c r="BM902" s="14"/>
      <c r="BN902" s="14"/>
      <c r="BO902" s="14"/>
      <c r="BP902" s="14"/>
    </row>
    <row r="903" spans="1:68" x14ac:dyDescent="0.35">
      <c r="A903" s="14"/>
      <c r="B903" s="14"/>
      <c r="C903" s="14"/>
      <c r="AR903" s="14"/>
      <c r="AS903" s="14"/>
      <c r="AT903" s="14"/>
      <c r="AU903" s="14"/>
      <c r="AV903" s="14"/>
      <c r="AW903" s="14"/>
      <c r="AX903" s="14"/>
      <c r="AY903" s="14"/>
      <c r="AZ903" s="14"/>
      <c r="BA903" s="14"/>
      <c r="BB903" s="14"/>
      <c r="BC903" s="14"/>
      <c r="BD903" s="14"/>
      <c r="BE903" s="14"/>
      <c r="BF903" s="14"/>
      <c r="BG903" s="14"/>
      <c r="BH903" s="14"/>
      <c r="BI903" s="14"/>
      <c r="BJ903" s="14"/>
      <c r="BK903" s="14"/>
      <c r="BL903" s="14"/>
      <c r="BM903" s="14"/>
      <c r="BN903" s="14"/>
      <c r="BO903" s="14"/>
      <c r="BP903" s="14"/>
    </row>
    <row r="904" spans="1:68" x14ac:dyDescent="0.35">
      <c r="A904" s="14"/>
      <c r="B904" s="14"/>
      <c r="C904" s="14"/>
      <c r="AR904" s="14"/>
      <c r="AS904" s="14"/>
      <c r="AT904" s="14"/>
      <c r="AU904" s="14"/>
      <c r="AV904" s="14"/>
      <c r="AW904" s="14"/>
      <c r="AX904" s="14"/>
      <c r="AY904" s="14"/>
      <c r="AZ904" s="14"/>
      <c r="BA904" s="14"/>
      <c r="BB904" s="14"/>
      <c r="BC904" s="14"/>
      <c r="BD904" s="14"/>
      <c r="BE904" s="14"/>
      <c r="BF904" s="14"/>
      <c r="BG904" s="14"/>
      <c r="BH904" s="14"/>
      <c r="BI904" s="14"/>
      <c r="BJ904" s="14"/>
      <c r="BK904" s="14"/>
      <c r="BL904" s="14"/>
      <c r="BM904" s="14"/>
      <c r="BN904" s="14"/>
      <c r="BO904" s="14"/>
      <c r="BP904" s="14"/>
    </row>
    <row r="905" spans="1:68" x14ac:dyDescent="0.35">
      <c r="A905" s="14"/>
      <c r="B905" s="14"/>
      <c r="C905" s="14"/>
      <c r="AR905" s="14"/>
      <c r="AS905" s="14"/>
      <c r="AT905" s="14"/>
      <c r="AU905" s="14"/>
      <c r="AV905" s="14"/>
      <c r="AW905" s="14"/>
      <c r="AX905" s="14"/>
      <c r="AY905" s="14"/>
      <c r="AZ905" s="14"/>
      <c r="BA905" s="14"/>
      <c r="BB905" s="14"/>
      <c r="BC905" s="14"/>
      <c r="BD905" s="14"/>
      <c r="BE905" s="14"/>
      <c r="BF905" s="14"/>
      <c r="BG905" s="14"/>
      <c r="BH905" s="14"/>
      <c r="BI905" s="14"/>
      <c r="BJ905" s="14"/>
      <c r="BK905" s="14"/>
      <c r="BL905" s="14"/>
      <c r="BM905" s="14"/>
      <c r="BN905" s="14"/>
      <c r="BO905" s="14"/>
      <c r="BP905" s="14"/>
    </row>
    <row r="906" spans="1:68" x14ac:dyDescent="0.35">
      <c r="A906" s="14"/>
      <c r="B906" s="14"/>
      <c r="C906" s="14"/>
      <c r="AR906" s="14"/>
      <c r="AS906" s="14"/>
      <c r="AT906" s="14"/>
      <c r="AU906" s="14"/>
      <c r="AV906" s="14"/>
      <c r="AW906" s="14"/>
      <c r="AX906" s="14"/>
      <c r="AY906" s="14"/>
      <c r="AZ906" s="14"/>
      <c r="BA906" s="14"/>
      <c r="BB906" s="14"/>
      <c r="BC906" s="14"/>
      <c r="BD906" s="14"/>
      <c r="BE906" s="14"/>
      <c r="BF906" s="14"/>
      <c r="BG906" s="14"/>
      <c r="BH906" s="14"/>
      <c r="BI906" s="14"/>
      <c r="BJ906" s="14"/>
      <c r="BK906" s="14"/>
      <c r="BL906" s="14"/>
      <c r="BM906" s="14"/>
      <c r="BN906" s="14"/>
      <c r="BO906" s="14"/>
      <c r="BP906" s="14"/>
    </row>
    <row r="907" spans="1:68" x14ac:dyDescent="0.35">
      <c r="A907" s="14"/>
      <c r="B907" s="14"/>
      <c r="C907" s="14"/>
      <c r="AR907" s="14"/>
      <c r="AS907" s="14"/>
      <c r="AT907" s="14"/>
      <c r="AU907" s="14"/>
      <c r="AV907" s="14"/>
      <c r="AW907" s="14"/>
      <c r="AX907" s="14"/>
      <c r="AY907" s="14"/>
      <c r="AZ907" s="14"/>
      <c r="BA907" s="14"/>
      <c r="BB907" s="14"/>
      <c r="BC907" s="14"/>
      <c r="BD907" s="14"/>
      <c r="BE907" s="14"/>
      <c r="BF907" s="14"/>
      <c r="BG907" s="14"/>
      <c r="BH907" s="14"/>
      <c r="BI907" s="14"/>
      <c r="BJ907" s="14"/>
      <c r="BK907" s="14"/>
      <c r="BL907" s="14"/>
      <c r="BM907" s="14"/>
      <c r="BN907" s="14"/>
      <c r="BO907" s="14"/>
      <c r="BP907" s="14"/>
    </row>
    <row r="908" spans="1:68" x14ac:dyDescent="0.35">
      <c r="A908" s="14"/>
      <c r="B908" s="14"/>
      <c r="C908" s="14"/>
      <c r="AR908" s="14"/>
      <c r="AS908" s="14"/>
      <c r="AT908" s="14"/>
      <c r="AU908" s="14"/>
      <c r="AV908" s="14"/>
      <c r="AW908" s="14"/>
      <c r="AX908" s="14"/>
      <c r="AY908" s="14"/>
      <c r="AZ908" s="14"/>
      <c r="BA908" s="14"/>
      <c r="BB908" s="14"/>
      <c r="BC908" s="14"/>
      <c r="BD908" s="14"/>
      <c r="BE908" s="14"/>
      <c r="BF908" s="14"/>
      <c r="BG908" s="14"/>
      <c r="BH908" s="14"/>
      <c r="BI908" s="14"/>
      <c r="BJ908" s="14"/>
      <c r="BK908" s="14"/>
      <c r="BL908" s="14"/>
      <c r="BM908" s="14"/>
      <c r="BN908" s="14"/>
      <c r="BO908" s="14"/>
      <c r="BP908" s="14"/>
    </row>
    <row r="909" spans="1:68" x14ac:dyDescent="0.35">
      <c r="A909" s="14"/>
      <c r="B909" s="14"/>
      <c r="C909" s="14"/>
      <c r="AR909" s="14"/>
      <c r="AS909" s="14"/>
      <c r="AT909" s="14"/>
      <c r="AU909" s="14"/>
      <c r="AV909" s="14"/>
      <c r="AW909" s="14"/>
      <c r="AX909" s="14"/>
      <c r="AY909" s="14"/>
      <c r="AZ909" s="14"/>
      <c r="BA909" s="14"/>
      <c r="BB909" s="14"/>
      <c r="BC909" s="14"/>
      <c r="BD909" s="14"/>
      <c r="BE909" s="14"/>
      <c r="BF909" s="14"/>
      <c r="BG909" s="14"/>
      <c r="BH909" s="14"/>
      <c r="BI909" s="14"/>
      <c r="BJ909" s="14"/>
      <c r="BK909" s="14"/>
      <c r="BL909" s="14"/>
      <c r="BM909" s="14"/>
      <c r="BN909" s="14"/>
      <c r="BO909" s="14"/>
      <c r="BP909" s="14"/>
    </row>
    <row r="910" spans="1:68" x14ac:dyDescent="0.35">
      <c r="A910" s="14"/>
      <c r="B910" s="14"/>
      <c r="C910" s="14"/>
      <c r="AR910" s="14"/>
      <c r="AS910" s="14"/>
      <c r="AT910" s="14"/>
      <c r="AU910" s="14"/>
      <c r="AV910" s="14"/>
      <c r="AW910" s="14"/>
      <c r="AX910" s="14"/>
      <c r="AY910" s="14"/>
      <c r="AZ910" s="14"/>
      <c r="BA910" s="14"/>
      <c r="BB910" s="14"/>
      <c r="BC910" s="14"/>
      <c r="BD910" s="14"/>
      <c r="BE910" s="14"/>
      <c r="BF910" s="14"/>
      <c r="BG910" s="14"/>
      <c r="BH910" s="14"/>
      <c r="BI910" s="14"/>
      <c r="BJ910" s="14"/>
      <c r="BK910" s="14"/>
      <c r="BL910" s="14"/>
      <c r="BM910" s="14"/>
      <c r="BN910" s="14"/>
      <c r="BO910" s="14"/>
      <c r="BP910" s="14"/>
    </row>
    <row r="911" spans="1:68" x14ac:dyDescent="0.35">
      <c r="A911" s="14"/>
      <c r="B911" s="14"/>
      <c r="C911" s="14"/>
      <c r="AR911" s="14"/>
      <c r="AS911" s="14"/>
      <c r="AT911" s="14"/>
      <c r="AU911" s="14"/>
      <c r="AV911" s="14"/>
      <c r="AW911" s="14"/>
      <c r="AX911" s="14"/>
      <c r="AY911" s="14"/>
      <c r="AZ911" s="14"/>
      <c r="BA911" s="14"/>
      <c r="BB911" s="14"/>
      <c r="BC911" s="14"/>
      <c r="BD911" s="14"/>
      <c r="BE911" s="14"/>
      <c r="BF911" s="14"/>
      <c r="BG911" s="14"/>
      <c r="BH911" s="14"/>
      <c r="BI911" s="14"/>
      <c r="BJ911" s="14"/>
      <c r="BK911" s="14"/>
      <c r="BL911" s="14"/>
      <c r="BM911" s="14"/>
      <c r="BN911" s="14"/>
      <c r="BO911" s="14"/>
      <c r="BP911" s="14"/>
    </row>
    <row r="912" spans="1:68" x14ac:dyDescent="0.35">
      <c r="A912" s="14"/>
      <c r="B912" s="14"/>
      <c r="C912" s="14"/>
      <c r="AR912" s="14"/>
      <c r="AS912" s="14"/>
      <c r="AT912" s="14"/>
      <c r="AU912" s="14"/>
      <c r="AV912" s="14"/>
      <c r="AW912" s="14"/>
      <c r="AX912" s="14"/>
      <c r="AY912" s="14"/>
      <c r="AZ912" s="14"/>
      <c r="BA912" s="14"/>
      <c r="BB912" s="14"/>
      <c r="BC912" s="14"/>
      <c r="BD912" s="14"/>
      <c r="BE912" s="14"/>
      <c r="BF912" s="14"/>
      <c r="BG912" s="14"/>
      <c r="BH912" s="14"/>
      <c r="BI912" s="14"/>
      <c r="BJ912" s="14"/>
      <c r="BK912" s="14"/>
      <c r="BL912" s="14"/>
      <c r="BM912" s="14"/>
      <c r="BN912" s="14"/>
      <c r="BO912" s="14"/>
      <c r="BP912" s="14"/>
    </row>
    <row r="913" spans="1:68" x14ac:dyDescent="0.35">
      <c r="A913" s="14"/>
      <c r="B913" s="14"/>
      <c r="C913" s="14"/>
      <c r="AR913" s="14"/>
      <c r="AS913" s="14"/>
      <c r="AT913" s="14"/>
      <c r="AU913" s="14"/>
      <c r="AV913" s="14"/>
      <c r="AW913" s="14"/>
      <c r="AX913" s="14"/>
      <c r="AY913" s="14"/>
      <c r="AZ913" s="14"/>
      <c r="BA913" s="14"/>
      <c r="BB913" s="14"/>
      <c r="BC913" s="14"/>
      <c r="BD913" s="14"/>
      <c r="BE913" s="14"/>
      <c r="BF913" s="14"/>
      <c r="BG913" s="14"/>
      <c r="BH913" s="14"/>
      <c r="BI913" s="14"/>
      <c r="BJ913" s="14"/>
      <c r="BK913" s="14"/>
      <c r="BL913" s="14"/>
      <c r="BM913" s="14"/>
      <c r="BN913" s="14"/>
      <c r="BO913" s="14"/>
      <c r="BP913" s="14"/>
    </row>
    <row r="914" spans="1:68" x14ac:dyDescent="0.35">
      <c r="A914" s="14"/>
      <c r="B914" s="14"/>
      <c r="C914" s="14"/>
      <c r="AR914" s="14"/>
      <c r="AS914" s="14"/>
      <c r="AT914" s="14"/>
      <c r="AU914" s="14"/>
      <c r="AV914" s="14"/>
      <c r="AW914" s="14"/>
      <c r="AX914" s="14"/>
      <c r="AY914" s="14"/>
      <c r="AZ914" s="14"/>
      <c r="BA914" s="14"/>
      <c r="BB914" s="14"/>
      <c r="BC914" s="14"/>
      <c r="BD914" s="14"/>
      <c r="BE914" s="14"/>
      <c r="BF914" s="14"/>
      <c r="BG914" s="14"/>
      <c r="BH914" s="14"/>
      <c r="BI914" s="14"/>
      <c r="BJ914" s="14"/>
      <c r="BK914" s="14"/>
      <c r="BL914" s="14"/>
      <c r="BM914" s="14"/>
      <c r="BN914" s="14"/>
      <c r="BO914" s="14"/>
      <c r="BP914" s="14"/>
    </row>
    <row r="915" spans="1:68" x14ac:dyDescent="0.35">
      <c r="A915" s="14"/>
      <c r="B915" s="14"/>
      <c r="C915" s="14"/>
      <c r="AR915" s="14"/>
      <c r="AS915" s="14"/>
      <c r="AT915" s="14"/>
      <c r="AU915" s="14"/>
      <c r="AV915" s="14"/>
      <c r="AW915" s="14"/>
      <c r="AX915" s="14"/>
      <c r="AY915" s="14"/>
      <c r="AZ915" s="14"/>
      <c r="BA915" s="14"/>
      <c r="BB915" s="14"/>
      <c r="BC915" s="14"/>
      <c r="BD915" s="14"/>
      <c r="BE915" s="14"/>
      <c r="BF915" s="14"/>
      <c r="BG915" s="14"/>
      <c r="BH915" s="14"/>
      <c r="BI915" s="14"/>
      <c r="BJ915" s="14"/>
      <c r="BK915" s="14"/>
      <c r="BL915" s="14"/>
      <c r="BM915" s="14"/>
      <c r="BN915" s="14"/>
      <c r="BO915" s="14"/>
      <c r="BP915" s="14"/>
    </row>
    <row r="916" spans="1:68" x14ac:dyDescent="0.35">
      <c r="A916" s="14"/>
      <c r="B916" s="14"/>
      <c r="C916" s="14"/>
      <c r="AR916" s="14"/>
      <c r="AS916" s="14"/>
      <c r="AT916" s="14"/>
      <c r="AU916" s="14"/>
      <c r="AV916" s="14"/>
      <c r="AW916" s="14"/>
      <c r="AX916" s="14"/>
      <c r="AY916" s="14"/>
      <c r="AZ916" s="14"/>
      <c r="BA916" s="14"/>
      <c r="BB916" s="14"/>
      <c r="BC916" s="14"/>
      <c r="BD916" s="14"/>
      <c r="BE916" s="14"/>
      <c r="BF916" s="14"/>
      <c r="BG916" s="14"/>
      <c r="BH916" s="14"/>
      <c r="BI916" s="14"/>
      <c r="BJ916" s="14"/>
      <c r="BK916" s="14"/>
      <c r="BL916" s="14"/>
      <c r="BM916" s="14"/>
      <c r="BN916" s="14"/>
      <c r="BO916" s="14"/>
      <c r="BP916" s="14"/>
    </row>
    <row r="917" spans="1:68" x14ac:dyDescent="0.35">
      <c r="A917" s="14"/>
      <c r="B917" s="14"/>
      <c r="C917" s="14"/>
      <c r="AR917" s="14"/>
      <c r="AS917" s="14"/>
      <c r="AT917" s="14"/>
      <c r="AU917" s="14"/>
      <c r="AV917" s="14"/>
      <c r="AW917" s="14"/>
      <c r="AX917" s="14"/>
      <c r="AY917" s="14"/>
      <c r="AZ917" s="14"/>
      <c r="BA917" s="14"/>
      <c r="BB917" s="14"/>
      <c r="BC917" s="14"/>
      <c r="BD917" s="14"/>
      <c r="BE917" s="14"/>
      <c r="BF917" s="14"/>
      <c r="BG917" s="14"/>
      <c r="BH917" s="14"/>
      <c r="BI917" s="14"/>
      <c r="BJ917" s="14"/>
      <c r="BK917" s="14"/>
      <c r="BL917" s="14"/>
      <c r="BM917" s="14"/>
      <c r="BN917" s="14"/>
      <c r="BO917" s="14"/>
      <c r="BP917" s="14"/>
    </row>
    <row r="918" spans="1:68" x14ac:dyDescent="0.35">
      <c r="A918" s="14"/>
      <c r="B918" s="14"/>
      <c r="C918" s="14"/>
      <c r="AR918" s="14"/>
      <c r="AS918" s="14"/>
      <c r="AT918" s="14"/>
      <c r="AU918" s="14"/>
      <c r="AV918" s="14"/>
      <c r="AW918" s="14"/>
      <c r="AX918" s="14"/>
      <c r="AY918" s="14"/>
      <c r="AZ918" s="14"/>
      <c r="BA918" s="14"/>
      <c r="BB918" s="14"/>
      <c r="BC918" s="14"/>
      <c r="BD918" s="14"/>
      <c r="BE918" s="14"/>
      <c r="BF918" s="14"/>
      <c r="BG918" s="14"/>
      <c r="BH918" s="14"/>
      <c r="BI918" s="14"/>
      <c r="BJ918" s="14"/>
      <c r="BK918" s="14"/>
      <c r="BL918" s="14"/>
      <c r="BM918" s="14"/>
      <c r="BN918" s="14"/>
      <c r="BO918" s="14"/>
      <c r="BP918" s="14"/>
    </row>
    <row r="919" spans="1:68" x14ac:dyDescent="0.35">
      <c r="A919" s="14"/>
      <c r="B919" s="14"/>
      <c r="C919" s="14"/>
      <c r="AR919" s="14"/>
      <c r="AS919" s="14"/>
      <c r="AT919" s="14"/>
      <c r="AU919" s="14"/>
      <c r="AV919" s="14"/>
      <c r="AW919" s="14"/>
      <c r="AX919" s="14"/>
      <c r="AY919" s="14"/>
      <c r="AZ919" s="14"/>
      <c r="BA919" s="14"/>
      <c r="BB919" s="14"/>
      <c r="BC919" s="14"/>
      <c r="BD919" s="14"/>
      <c r="BE919" s="14"/>
      <c r="BF919" s="14"/>
      <c r="BG919" s="14"/>
      <c r="BH919" s="14"/>
      <c r="BI919" s="14"/>
      <c r="BJ919" s="14"/>
      <c r="BK919" s="14"/>
      <c r="BL919" s="14"/>
      <c r="BM919" s="14"/>
      <c r="BN919" s="14"/>
      <c r="BO919" s="14"/>
      <c r="BP919" s="14"/>
    </row>
    <row r="920" spans="1:68" x14ac:dyDescent="0.35">
      <c r="A920" s="14"/>
      <c r="B920" s="14"/>
      <c r="C920" s="14"/>
      <c r="AR920" s="14"/>
      <c r="AS920" s="14"/>
      <c r="AT920" s="14"/>
      <c r="AU920" s="14"/>
      <c r="AV920" s="14"/>
      <c r="AW920" s="14"/>
      <c r="AX920" s="14"/>
      <c r="AY920" s="14"/>
      <c r="AZ920" s="14"/>
      <c r="BA920" s="14"/>
      <c r="BB920" s="14"/>
      <c r="BC920" s="14"/>
      <c r="BD920" s="14"/>
      <c r="BE920" s="14"/>
      <c r="BF920" s="14"/>
      <c r="BG920" s="14"/>
      <c r="BH920" s="14"/>
      <c r="BI920" s="14"/>
      <c r="BJ920" s="14"/>
      <c r="BK920" s="14"/>
      <c r="BL920" s="14"/>
      <c r="BM920" s="14"/>
      <c r="BN920" s="14"/>
      <c r="BO920" s="14"/>
      <c r="BP920" s="14"/>
    </row>
    <row r="921" spans="1:68" x14ac:dyDescent="0.35">
      <c r="A921" s="14"/>
      <c r="B921" s="14"/>
      <c r="C921" s="14"/>
      <c r="AR921" s="14"/>
      <c r="AS921" s="14"/>
      <c r="AT921" s="14"/>
      <c r="AU921" s="14"/>
      <c r="AV921" s="14"/>
      <c r="AW921" s="14"/>
      <c r="AX921" s="14"/>
      <c r="AY921" s="14"/>
      <c r="AZ921" s="14"/>
      <c r="BA921" s="14"/>
      <c r="BB921" s="14"/>
      <c r="BC921" s="14"/>
      <c r="BD921" s="14"/>
      <c r="BE921" s="14"/>
      <c r="BF921" s="14"/>
      <c r="BG921" s="14"/>
      <c r="BH921" s="14"/>
      <c r="BI921" s="14"/>
      <c r="BJ921" s="14"/>
      <c r="BK921" s="14"/>
      <c r="BL921" s="14"/>
      <c r="BM921" s="14"/>
      <c r="BN921" s="14"/>
      <c r="BO921" s="14"/>
      <c r="BP921" s="14"/>
    </row>
    <row r="922" spans="1:68" x14ac:dyDescent="0.35">
      <c r="A922" s="14"/>
      <c r="B922" s="14"/>
      <c r="C922" s="14"/>
      <c r="AR922" s="14"/>
      <c r="AS922" s="14"/>
      <c r="AT922" s="14"/>
      <c r="AU922" s="14"/>
      <c r="AV922" s="14"/>
      <c r="AW922" s="14"/>
      <c r="AX922" s="14"/>
      <c r="AY922" s="14"/>
      <c r="AZ922" s="14"/>
      <c r="BA922" s="14"/>
      <c r="BB922" s="14"/>
      <c r="BC922" s="14"/>
      <c r="BD922" s="14"/>
      <c r="BE922" s="14"/>
      <c r="BF922" s="14"/>
      <c r="BG922" s="14"/>
      <c r="BH922" s="14"/>
      <c r="BI922" s="14"/>
      <c r="BJ922" s="14"/>
      <c r="BK922" s="14"/>
      <c r="BL922" s="14"/>
      <c r="BM922" s="14"/>
      <c r="BN922" s="14"/>
      <c r="BO922" s="14"/>
      <c r="BP922" s="14"/>
    </row>
    <row r="923" spans="1:68" x14ac:dyDescent="0.35">
      <c r="A923" s="14"/>
      <c r="B923" s="14"/>
      <c r="C923" s="14"/>
      <c r="AR923" s="14"/>
      <c r="AS923" s="14"/>
      <c r="AT923" s="14"/>
      <c r="AU923" s="14"/>
      <c r="AV923" s="14"/>
      <c r="AW923" s="14"/>
      <c r="AX923" s="14"/>
      <c r="AY923" s="14"/>
      <c r="AZ923" s="14"/>
      <c r="BA923" s="14"/>
      <c r="BB923" s="14"/>
      <c r="BC923" s="14"/>
      <c r="BD923" s="14"/>
      <c r="BE923" s="14"/>
      <c r="BF923" s="14"/>
      <c r="BG923" s="14"/>
      <c r="BH923" s="14"/>
      <c r="BI923" s="14"/>
      <c r="BJ923" s="14"/>
      <c r="BK923" s="14"/>
      <c r="BL923" s="14"/>
      <c r="BM923" s="14"/>
      <c r="BN923" s="14"/>
      <c r="BO923" s="14"/>
      <c r="BP923" s="14"/>
    </row>
    <row r="924" spans="1:68" x14ac:dyDescent="0.35">
      <c r="A924" s="14"/>
      <c r="B924" s="14"/>
      <c r="C924" s="14"/>
      <c r="AR924" s="14"/>
      <c r="AS924" s="14"/>
      <c r="AT924" s="14"/>
      <c r="AU924" s="14"/>
      <c r="AV924" s="14"/>
      <c r="AW924" s="14"/>
      <c r="AX924" s="14"/>
      <c r="AY924" s="14"/>
      <c r="AZ924" s="14"/>
      <c r="BA924" s="14"/>
      <c r="BB924" s="14"/>
      <c r="BC924" s="14"/>
      <c r="BD924" s="14"/>
      <c r="BE924" s="14"/>
      <c r="BF924" s="14"/>
      <c r="BG924" s="14"/>
      <c r="BH924" s="14"/>
      <c r="BI924" s="14"/>
      <c r="BJ924" s="14"/>
      <c r="BK924" s="14"/>
      <c r="BL924" s="14"/>
      <c r="BM924" s="14"/>
      <c r="BN924" s="14"/>
      <c r="BO924" s="14"/>
      <c r="BP924" s="14"/>
    </row>
    <row r="925" spans="1:68" x14ac:dyDescent="0.35">
      <c r="A925" s="14"/>
      <c r="B925" s="14"/>
      <c r="C925" s="14"/>
      <c r="AR925" s="14"/>
      <c r="AS925" s="14"/>
      <c r="AT925" s="14"/>
      <c r="AU925" s="14"/>
      <c r="AV925" s="14"/>
      <c r="AW925" s="14"/>
      <c r="AX925" s="14"/>
      <c r="AY925" s="14"/>
      <c r="AZ925" s="14"/>
      <c r="BA925" s="14"/>
      <c r="BB925" s="14"/>
      <c r="BC925" s="14"/>
      <c r="BD925" s="14"/>
      <c r="BE925" s="14"/>
      <c r="BF925" s="14"/>
      <c r="BG925" s="14"/>
      <c r="BH925" s="14"/>
      <c r="BI925" s="14"/>
      <c r="BJ925" s="14"/>
      <c r="BK925" s="14"/>
      <c r="BL925" s="14"/>
      <c r="BM925" s="14"/>
      <c r="BN925" s="14"/>
      <c r="BO925" s="14"/>
      <c r="BP925" s="14"/>
    </row>
    <row r="926" spans="1:68" x14ac:dyDescent="0.35">
      <c r="A926" s="14"/>
      <c r="B926" s="14"/>
      <c r="C926" s="14"/>
      <c r="AR926" s="14"/>
      <c r="AS926" s="14"/>
      <c r="AT926" s="14"/>
      <c r="AU926" s="14"/>
      <c r="AV926" s="14"/>
      <c r="AW926" s="14"/>
      <c r="AX926" s="14"/>
      <c r="AY926" s="14"/>
      <c r="AZ926" s="14"/>
      <c r="BA926" s="14"/>
      <c r="BB926" s="14"/>
      <c r="BC926" s="14"/>
      <c r="BD926" s="14"/>
      <c r="BE926" s="14"/>
      <c r="BF926" s="14"/>
      <c r="BG926" s="14"/>
      <c r="BH926" s="14"/>
      <c r="BI926" s="14"/>
      <c r="BJ926" s="14"/>
      <c r="BK926" s="14"/>
      <c r="BL926" s="14"/>
      <c r="BM926" s="14"/>
      <c r="BN926" s="14"/>
      <c r="BO926" s="14"/>
      <c r="BP926" s="14"/>
    </row>
    <row r="927" spans="1:68" x14ac:dyDescent="0.35">
      <c r="A927" s="14"/>
      <c r="B927" s="14"/>
      <c r="C927" s="14"/>
      <c r="AR927" s="14"/>
      <c r="AS927" s="14"/>
      <c r="AT927" s="14"/>
      <c r="AU927" s="14"/>
      <c r="AV927" s="14"/>
      <c r="AW927" s="14"/>
      <c r="AX927" s="14"/>
      <c r="AY927" s="14"/>
      <c r="AZ927" s="14"/>
      <c r="BA927" s="14"/>
      <c r="BB927" s="14"/>
      <c r="BC927" s="14"/>
      <c r="BD927" s="14"/>
      <c r="BE927" s="14"/>
      <c r="BF927" s="14"/>
      <c r="BG927" s="14"/>
      <c r="BH927" s="14"/>
      <c r="BI927" s="14"/>
      <c r="BJ927" s="14"/>
      <c r="BK927" s="14"/>
      <c r="BL927" s="14"/>
      <c r="BM927" s="14"/>
      <c r="BN927" s="14"/>
      <c r="BO927" s="14"/>
      <c r="BP927" s="14"/>
    </row>
    <row r="928" spans="1:68" x14ac:dyDescent="0.35">
      <c r="A928" s="14"/>
      <c r="B928" s="14"/>
      <c r="C928" s="14"/>
      <c r="AR928" s="14"/>
      <c r="AS928" s="14"/>
      <c r="AT928" s="14"/>
      <c r="AU928" s="14"/>
      <c r="AV928" s="14"/>
      <c r="AW928" s="14"/>
      <c r="AX928" s="14"/>
      <c r="AY928" s="14"/>
      <c r="AZ928" s="14"/>
      <c r="BA928" s="14"/>
      <c r="BB928" s="14"/>
      <c r="BC928" s="14"/>
      <c r="BD928" s="14"/>
      <c r="BE928" s="14"/>
      <c r="BF928" s="14"/>
      <c r="BG928" s="14"/>
      <c r="BH928" s="14"/>
      <c r="BI928" s="14"/>
      <c r="BJ928" s="14"/>
      <c r="BK928" s="14"/>
      <c r="BL928" s="14"/>
      <c r="BM928" s="14"/>
      <c r="BN928" s="14"/>
      <c r="BO928" s="14"/>
      <c r="BP928" s="14"/>
    </row>
    <row r="929" spans="1:68" x14ac:dyDescent="0.35">
      <c r="A929" s="14"/>
      <c r="B929" s="14"/>
      <c r="C929" s="14"/>
      <c r="AR929" s="14"/>
      <c r="AS929" s="14"/>
      <c r="AT929" s="14"/>
      <c r="AU929" s="14"/>
      <c r="AV929" s="14"/>
      <c r="AW929" s="14"/>
      <c r="AX929" s="14"/>
      <c r="AY929" s="14"/>
      <c r="AZ929" s="14"/>
      <c r="BA929" s="14"/>
      <c r="BB929" s="14"/>
      <c r="BC929" s="14"/>
      <c r="BD929" s="14"/>
      <c r="BE929" s="14"/>
      <c r="BF929" s="14"/>
      <c r="BG929" s="14"/>
      <c r="BH929" s="14"/>
      <c r="BI929" s="14"/>
      <c r="BJ929" s="14"/>
      <c r="BK929" s="14"/>
      <c r="BL929" s="14"/>
      <c r="BM929" s="14"/>
      <c r="BN929" s="14"/>
      <c r="BO929" s="14"/>
      <c r="BP929" s="14"/>
    </row>
    <row r="930" spans="1:68" x14ac:dyDescent="0.35">
      <c r="A930" s="14"/>
      <c r="B930" s="14"/>
      <c r="C930" s="14"/>
      <c r="AR930" s="14"/>
      <c r="AS930" s="14"/>
      <c r="AT930" s="14"/>
      <c r="AU930" s="14"/>
      <c r="AV930" s="14"/>
      <c r="AW930" s="14"/>
      <c r="AX930" s="14"/>
      <c r="AY930" s="14"/>
      <c r="AZ930" s="14"/>
      <c r="BA930" s="14"/>
      <c r="BB930" s="14"/>
      <c r="BC930" s="14"/>
      <c r="BD930" s="14"/>
      <c r="BE930" s="14"/>
      <c r="BF930" s="14"/>
      <c r="BG930" s="14"/>
      <c r="BH930" s="14"/>
      <c r="BI930" s="14"/>
      <c r="BJ930" s="14"/>
      <c r="BK930" s="14"/>
      <c r="BL930" s="14"/>
      <c r="BM930" s="14"/>
      <c r="BN930" s="14"/>
      <c r="BO930" s="14"/>
      <c r="BP930" s="14"/>
    </row>
    <row r="931" spans="1:68" x14ac:dyDescent="0.35">
      <c r="A931" s="14"/>
      <c r="B931" s="14"/>
      <c r="C931" s="14"/>
      <c r="AR931" s="14"/>
      <c r="AS931" s="14"/>
      <c r="AT931" s="14"/>
      <c r="AU931" s="14"/>
      <c r="AV931" s="14"/>
      <c r="AW931" s="14"/>
      <c r="AX931" s="14"/>
      <c r="AY931" s="14"/>
      <c r="AZ931" s="14"/>
      <c r="BA931" s="14"/>
      <c r="BB931" s="14"/>
      <c r="BC931" s="14"/>
      <c r="BD931" s="14"/>
      <c r="BE931" s="14"/>
      <c r="BF931" s="14"/>
      <c r="BG931" s="14"/>
      <c r="BH931" s="14"/>
      <c r="BI931" s="14"/>
      <c r="BJ931" s="14"/>
      <c r="BK931" s="14"/>
      <c r="BL931" s="14"/>
      <c r="BM931" s="14"/>
      <c r="BN931" s="14"/>
      <c r="BO931" s="14"/>
      <c r="BP931" s="14"/>
    </row>
    <row r="932" spans="1:68" x14ac:dyDescent="0.35">
      <c r="A932" s="14"/>
      <c r="B932" s="14"/>
      <c r="C932" s="14"/>
      <c r="AR932" s="14"/>
      <c r="AS932" s="14"/>
      <c r="AT932" s="14"/>
      <c r="AU932" s="14"/>
      <c r="AV932" s="14"/>
      <c r="AW932" s="14"/>
      <c r="AX932" s="14"/>
      <c r="AY932" s="14"/>
      <c r="AZ932" s="14"/>
      <c r="BA932" s="14"/>
      <c r="BB932" s="14"/>
      <c r="BC932" s="14"/>
      <c r="BD932" s="14"/>
      <c r="BE932" s="14"/>
      <c r="BF932" s="14"/>
      <c r="BG932" s="14"/>
      <c r="BH932" s="14"/>
      <c r="BI932" s="14"/>
      <c r="BJ932" s="14"/>
      <c r="BK932" s="14"/>
      <c r="BL932" s="14"/>
      <c r="BM932" s="14"/>
      <c r="BN932" s="14"/>
      <c r="BO932" s="14"/>
      <c r="BP932" s="14"/>
    </row>
    <row r="933" spans="1:68" x14ac:dyDescent="0.35">
      <c r="A933" s="14"/>
      <c r="B933" s="14"/>
      <c r="C933" s="14"/>
      <c r="AR933" s="14"/>
      <c r="AS933" s="14"/>
      <c r="AT933" s="14"/>
      <c r="AU933" s="14"/>
      <c r="AV933" s="14"/>
      <c r="AW933" s="14"/>
      <c r="AX933" s="14"/>
      <c r="AY933" s="14"/>
      <c r="AZ933" s="14"/>
      <c r="BA933" s="14"/>
      <c r="BB933" s="14"/>
      <c r="BC933" s="14"/>
      <c r="BD933" s="14"/>
      <c r="BE933" s="14"/>
      <c r="BF933" s="14"/>
      <c r="BG933" s="14"/>
      <c r="BH933" s="14"/>
      <c r="BI933" s="14"/>
      <c r="BJ933" s="14"/>
      <c r="BK933" s="14"/>
      <c r="BL933" s="14"/>
      <c r="BM933" s="14"/>
      <c r="BN933" s="14"/>
      <c r="BO933" s="14"/>
      <c r="BP933" s="14"/>
    </row>
    <row r="934" spans="1:68" x14ac:dyDescent="0.35">
      <c r="A934" s="14"/>
      <c r="B934" s="14"/>
      <c r="C934" s="14"/>
      <c r="AR934" s="14"/>
      <c r="AS934" s="14"/>
      <c r="AT934" s="14"/>
      <c r="AU934" s="14"/>
      <c r="AV934" s="14"/>
      <c r="AW934" s="14"/>
      <c r="AX934" s="14"/>
      <c r="AY934" s="14"/>
      <c r="AZ934" s="14"/>
      <c r="BA934" s="14"/>
      <c r="BB934" s="14"/>
      <c r="BC934" s="14"/>
      <c r="BD934" s="14"/>
      <c r="BE934" s="14"/>
      <c r="BF934" s="14"/>
      <c r="BG934" s="14"/>
      <c r="BH934" s="14"/>
      <c r="BI934" s="14"/>
      <c r="BJ934" s="14"/>
      <c r="BK934" s="14"/>
      <c r="BL934" s="14"/>
      <c r="BM934" s="14"/>
      <c r="BN934" s="14"/>
      <c r="BO934" s="14"/>
      <c r="BP934" s="14"/>
    </row>
    <row r="935" spans="1:68" x14ac:dyDescent="0.35">
      <c r="A935" s="14"/>
      <c r="B935" s="14"/>
      <c r="C935" s="14"/>
      <c r="AR935" s="14"/>
      <c r="AS935" s="14"/>
      <c r="AT935" s="14"/>
      <c r="AU935" s="14"/>
      <c r="AV935" s="14"/>
      <c r="AW935" s="14"/>
      <c r="AX935" s="14"/>
      <c r="AY935" s="14"/>
      <c r="AZ935" s="14"/>
      <c r="BA935" s="14"/>
      <c r="BB935" s="14"/>
      <c r="BC935" s="14"/>
      <c r="BD935" s="14"/>
      <c r="BE935" s="14"/>
      <c r="BF935" s="14"/>
      <c r="BG935" s="14"/>
      <c r="BH935" s="14"/>
      <c r="BI935" s="14"/>
      <c r="BJ935" s="14"/>
      <c r="BK935" s="14"/>
      <c r="BL935" s="14"/>
      <c r="BM935" s="14"/>
      <c r="BN935" s="14"/>
      <c r="BO935" s="14"/>
      <c r="BP935" s="14"/>
    </row>
    <row r="936" spans="1:68" x14ac:dyDescent="0.35">
      <c r="A936" s="14"/>
      <c r="B936" s="14"/>
      <c r="C936" s="14"/>
      <c r="AR936" s="14"/>
      <c r="AS936" s="14"/>
      <c r="AT936" s="14"/>
      <c r="AU936" s="14"/>
      <c r="AV936" s="14"/>
      <c r="AW936" s="14"/>
      <c r="AX936" s="14"/>
      <c r="AY936" s="14"/>
      <c r="AZ936" s="14"/>
      <c r="BA936" s="14"/>
      <c r="BB936" s="14"/>
      <c r="BC936" s="14"/>
      <c r="BD936" s="14"/>
      <c r="BE936" s="14"/>
      <c r="BF936" s="14"/>
      <c r="BG936" s="14"/>
      <c r="BH936" s="14"/>
      <c r="BI936" s="14"/>
      <c r="BJ936" s="14"/>
      <c r="BK936" s="14"/>
      <c r="BL936" s="14"/>
      <c r="BM936" s="14"/>
      <c r="BN936" s="14"/>
      <c r="BO936" s="14"/>
      <c r="BP936" s="14"/>
    </row>
    <row r="937" spans="1:68" x14ac:dyDescent="0.35">
      <c r="A937" s="14"/>
      <c r="B937" s="14"/>
      <c r="C937" s="14"/>
      <c r="AR937" s="14"/>
      <c r="AS937" s="14"/>
      <c r="AT937" s="14"/>
      <c r="AU937" s="14"/>
      <c r="AV937" s="14"/>
      <c r="AW937" s="14"/>
      <c r="AX937" s="14"/>
      <c r="AY937" s="14"/>
      <c r="AZ937" s="14"/>
      <c r="BA937" s="14"/>
      <c r="BB937" s="14"/>
      <c r="BC937" s="14"/>
      <c r="BD937" s="14"/>
      <c r="BE937" s="14"/>
      <c r="BF937" s="14"/>
      <c r="BG937" s="14"/>
      <c r="BH937" s="14"/>
      <c r="BI937" s="14"/>
      <c r="BJ937" s="14"/>
      <c r="BK937" s="14"/>
      <c r="BL937" s="14"/>
      <c r="BM937" s="14"/>
      <c r="BN937" s="14"/>
      <c r="BO937" s="14"/>
      <c r="BP937" s="14"/>
    </row>
    <row r="938" spans="1:68" x14ac:dyDescent="0.35">
      <c r="A938" s="14"/>
      <c r="B938" s="14"/>
      <c r="C938" s="14"/>
      <c r="AR938" s="14"/>
      <c r="AS938" s="14"/>
      <c r="AT938" s="14"/>
      <c r="AU938" s="14"/>
      <c r="AV938" s="14"/>
      <c r="AW938" s="14"/>
      <c r="AX938" s="14"/>
      <c r="AY938" s="14"/>
      <c r="AZ938" s="14"/>
      <c r="BA938" s="14"/>
      <c r="BB938" s="14"/>
      <c r="BC938" s="14"/>
      <c r="BD938" s="14"/>
      <c r="BE938" s="14"/>
      <c r="BF938" s="14"/>
      <c r="BG938" s="14"/>
      <c r="BH938" s="14"/>
      <c r="BI938" s="14"/>
      <c r="BJ938" s="14"/>
      <c r="BK938" s="14"/>
      <c r="BL938" s="14"/>
      <c r="BM938" s="14"/>
      <c r="BN938" s="14"/>
      <c r="BO938" s="14"/>
      <c r="BP938" s="14"/>
    </row>
    <row r="939" spans="1:68" x14ac:dyDescent="0.35">
      <c r="A939" s="14"/>
      <c r="B939" s="14"/>
      <c r="C939" s="14"/>
      <c r="AR939" s="14"/>
      <c r="AS939" s="14"/>
      <c r="AT939" s="14"/>
      <c r="AU939" s="14"/>
      <c r="AV939" s="14"/>
      <c r="AW939" s="14"/>
      <c r="AX939" s="14"/>
      <c r="AY939" s="14"/>
      <c r="AZ939" s="14"/>
      <c r="BA939" s="14"/>
      <c r="BB939" s="14"/>
      <c r="BC939" s="14"/>
      <c r="BD939" s="14"/>
      <c r="BE939" s="14"/>
      <c r="BF939" s="14"/>
      <c r="BG939" s="14"/>
      <c r="BH939" s="14"/>
      <c r="BI939" s="14"/>
      <c r="BJ939" s="14"/>
      <c r="BK939" s="14"/>
      <c r="BL939" s="14"/>
      <c r="BM939" s="14"/>
      <c r="BN939" s="14"/>
      <c r="BO939" s="14"/>
      <c r="BP939" s="14"/>
    </row>
    <row r="940" spans="1:68" x14ac:dyDescent="0.35">
      <c r="A940" s="14"/>
      <c r="B940" s="14"/>
      <c r="C940" s="14"/>
      <c r="AR940" s="14"/>
      <c r="AS940" s="14"/>
      <c r="AT940" s="14"/>
      <c r="AU940" s="14"/>
      <c r="AV940" s="14"/>
      <c r="AW940" s="14"/>
      <c r="AX940" s="14"/>
      <c r="AY940" s="14"/>
      <c r="AZ940" s="14"/>
      <c r="BA940" s="14"/>
      <c r="BB940" s="14"/>
      <c r="BC940" s="14"/>
      <c r="BD940" s="14"/>
      <c r="BE940" s="14"/>
      <c r="BF940" s="14"/>
      <c r="BG940" s="14"/>
      <c r="BH940" s="14"/>
      <c r="BI940" s="14"/>
      <c r="BJ940" s="14"/>
      <c r="BK940" s="14"/>
      <c r="BL940" s="14"/>
      <c r="BM940" s="14"/>
      <c r="BN940" s="14"/>
      <c r="BO940" s="14"/>
      <c r="BP940" s="14"/>
    </row>
    <row r="941" spans="1:68" x14ac:dyDescent="0.35">
      <c r="A941" s="14"/>
      <c r="B941" s="14"/>
      <c r="C941" s="14"/>
      <c r="AR941" s="14"/>
      <c r="AS941" s="14"/>
      <c r="AT941" s="14"/>
      <c r="AU941" s="14"/>
      <c r="AV941" s="14"/>
      <c r="AW941" s="14"/>
      <c r="AX941" s="14"/>
      <c r="AY941" s="14"/>
      <c r="AZ941" s="14"/>
      <c r="BA941" s="14"/>
      <c r="BB941" s="14"/>
      <c r="BC941" s="14"/>
      <c r="BD941" s="14"/>
      <c r="BE941" s="14"/>
      <c r="BF941" s="14"/>
      <c r="BG941" s="14"/>
      <c r="BH941" s="14"/>
      <c r="BI941" s="14"/>
      <c r="BJ941" s="14"/>
      <c r="BK941" s="14"/>
      <c r="BL941" s="14"/>
      <c r="BM941" s="14"/>
      <c r="BN941" s="14"/>
      <c r="BO941" s="14"/>
      <c r="BP941" s="14"/>
    </row>
    <row r="942" spans="1:68" x14ac:dyDescent="0.35">
      <c r="A942" s="14"/>
      <c r="B942" s="14"/>
      <c r="C942" s="14"/>
      <c r="AR942" s="14"/>
      <c r="AS942" s="14"/>
      <c r="AT942" s="14"/>
      <c r="AU942" s="14"/>
      <c r="AV942" s="14"/>
      <c r="AW942" s="14"/>
      <c r="AX942" s="14"/>
      <c r="AY942" s="14"/>
      <c r="AZ942" s="14"/>
      <c r="BA942" s="14"/>
      <c r="BB942" s="14"/>
      <c r="BC942" s="14"/>
      <c r="BD942" s="14"/>
      <c r="BE942" s="14"/>
      <c r="BF942" s="14"/>
      <c r="BG942" s="14"/>
      <c r="BH942" s="14"/>
      <c r="BI942" s="14"/>
      <c r="BJ942" s="14"/>
      <c r="BK942" s="14"/>
      <c r="BL942" s="14"/>
      <c r="BM942" s="14"/>
      <c r="BN942" s="14"/>
      <c r="BO942" s="14"/>
      <c r="BP942" s="14"/>
    </row>
    <row r="943" spans="1:68" x14ac:dyDescent="0.35">
      <c r="A943" s="14"/>
      <c r="B943" s="14"/>
      <c r="C943" s="14"/>
      <c r="AR943" s="14"/>
      <c r="AS943" s="14"/>
      <c r="AT943" s="14"/>
      <c r="AU943" s="14"/>
      <c r="AV943" s="14"/>
      <c r="AW943" s="14"/>
      <c r="AX943" s="14"/>
      <c r="AY943" s="14"/>
      <c r="AZ943" s="14"/>
      <c r="BA943" s="14"/>
      <c r="BB943" s="14"/>
      <c r="BC943" s="14"/>
      <c r="BD943" s="14"/>
      <c r="BE943" s="14"/>
      <c r="BF943" s="14"/>
      <c r="BG943" s="14"/>
      <c r="BH943" s="14"/>
      <c r="BI943" s="14"/>
      <c r="BJ943" s="14"/>
      <c r="BK943" s="14"/>
      <c r="BL943" s="14"/>
      <c r="BM943" s="14"/>
      <c r="BN943" s="14"/>
      <c r="BO943" s="14"/>
      <c r="BP943" s="14"/>
    </row>
    <row r="944" spans="1:68" x14ac:dyDescent="0.35">
      <c r="A944" s="14"/>
      <c r="B944" s="14"/>
      <c r="C944" s="14"/>
      <c r="AR944" s="14"/>
      <c r="AS944" s="14"/>
      <c r="AT944" s="14"/>
      <c r="AU944" s="14"/>
      <c r="AV944" s="14"/>
      <c r="AW944" s="14"/>
      <c r="AX944" s="14"/>
      <c r="AY944" s="14"/>
      <c r="AZ944" s="14"/>
      <c r="BA944" s="14"/>
      <c r="BB944" s="14"/>
      <c r="BC944" s="14"/>
      <c r="BD944" s="14"/>
      <c r="BE944" s="14"/>
      <c r="BF944" s="14"/>
      <c r="BG944" s="14"/>
      <c r="BH944" s="14"/>
      <c r="BI944" s="14"/>
      <c r="BJ944" s="14"/>
      <c r="BK944" s="14"/>
      <c r="BL944" s="14"/>
      <c r="BM944" s="14"/>
      <c r="BN944" s="14"/>
      <c r="BO944" s="14"/>
      <c r="BP944" s="14"/>
    </row>
    <row r="945" spans="1:68" x14ac:dyDescent="0.35">
      <c r="A945" s="14"/>
      <c r="B945" s="14"/>
      <c r="C945" s="14"/>
      <c r="AR945" s="14"/>
      <c r="AS945" s="14"/>
      <c r="AT945" s="14"/>
      <c r="AU945" s="14"/>
      <c r="AV945" s="14"/>
      <c r="AW945" s="14"/>
      <c r="AX945" s="14"/>
      <c r="AY945" s="14"/>
      <c r="AZ945" s="14"/>
      <c r="BA945" s="14"/>
      <c r="BB945" s="14"/>
      <c r="BC945" s="14"/>
      <c r="BD945" s="14"/>
      <c r="BE945" s="14"/>
      <c r="BF945" s="14"/>
      <c r="BG945" s="14"/>
      <c r="BH945" s="14"/>
      <c r="BI945" s="14"/>
      <c r="BJ945" s="14"/>
      <c r="BK945" s="14"/>
      <c r="BL945" s="14"/>
      <c r="BM945" s="14"/>
      <c r="BN945" s="14"/>
      <c r="BO945" s="14"/>
      <c r="BP945" s="14"/>
    </row>
    <row r="946" spans="1:68" x14ac:dyDescent="0.35">
      <c r="A946" s="14"/>
      <c r="B946" s="14"/>
      <c r="C946" s="14"/>
      <c r="AR946" s="14"/>
      <c r="AS946" s="14"/>
      <c r="AT946" s="14"/>
      <c r="AU946" s="14"/>
      <c r="AV946" s="14"/>
      <c r="AW946" s="14"/>
      <c r="AX946" s="14"/>
      <c r="AY946" s="14"/>
      <c r="AZ946" s="14"/>
      <c r="BA946" s="14"/>
      <c r="BB946" s="14"/>
      <c r="BC946" s="14"/>
      <c r="BD946" s="14"/>
      <c r="BE946" s="14"/>
      <c r="BF946" s="14"/>
      <c r="BG946" s="14"/>
      <c r="BH946" s="14"/>
      <c r="BI946" s="14"/>
      <c r="BJ946" s="14"/>
      <c r="BK946" s="14"/>
      <c r="BL946" s="14"/>
      <c r="BM946" s="14"/>
      <c r="BN946" s="14"/>
      <c r="BO946" s="14"/>
      <c r="BP946" s="14"/>
    </row>
    <row r="947" spans="1:68" x14ac:dyDescent="0.35">
      <c r="A947" s="14"/>
      <c r="B947" s="14"/>
      <c r="C947" s="14"/>
      <c r="AR947" s="14"/>
      <c r="AS947" s="14"/>
      <c r="AT947" s="14"/>
      <c r="AU947" s="14"/>
      <c r="AV947" s="14"/>
      <c r="AW947" s="14"/>
      <c r="AX947" s="14"/>
      <c r="AY947" s="14"/>
      <c r="AZ947" s="14"/>
      <c r="BA947" s="14"/>
      <c r="BB947" s="14"/>
      <c r="BC947" s="14"/>
      <c r="BD947" s="14"/>
      <c r="BE947" s="14"/>
      <c r="BF947" s="14"/>
      <c r="BG947" s="14"/>
      <c r="BH947" s="14"/>
      <c r="BI947" s="14"/>
      <c r="BJ947" s="14"/>
      <c r="BK947" s="14"/>
      <c r="BL947" s="14"/>
      <c r="BM947" s="14"/>
      <c r="BN947" s="14"/>
      <c r="BO947" s="14"/>
      <c r="BP947" s="14"/>
    </row>
    <row r="948" spans="1:68" x14ac:dyDescent="0.35">
      <c r="A948" s="14"/>
      <c r="B948" s="14"/>
      <c r="C948" s="14"/>
      <c r="AR948" s="14"/>
      <c r="AS948" s="14"/>
      <c r="AT948" s="14"/>
      <c r="AU948" s="14"/>
      <c r="AV948" s="14"/>
      <c r="AW948" s="14"/>
      <c r="AX948" s="14"/>
      <c r="AY948" s="14"/>
      <c r="AZ948" s="14"/>
      <c r="BA948" s="14"/>
      <c r="BB948" s="14"/>
      <c r="BC948" s="14"/>
      <c r="BD948" s="14"/>
      <c r="BE948" s="14"/>
      <c r="BF948" s="14"/>
      <c r="BG948" s="14"/>
      <c r="BH948" s="14"/>
      <c r="BI948" s="14"/>
      <c r="BJ948" s="14"/>
      <c r="BK948" s="14"/>
      <c r="BL948" s="14"/>
      <c r="BM948" s="14"/>
      <c r="BN948" s="14"/>
      <c r="BO948" s="14"/>
      <c r="BP948" s="14"/>
    </row>
    <row r="949" spans="1:68" x14ac:dyDescent="0.35">
      <c r="A949" s="14"/>
      <c r="B949" s="14"/>
      <c r="C949" s="14"/>
      <c r="AR949" s="14"/>
      <c r="AS949" s="14"/>
      <c r="AT949" s="14"/>
      <c r="AU949" s="14"/>
      <c r="AV949" s="14"/>
      <c r="AW949" s="14"/>
      <c r="AX949" s="14"/>
      <c r="AY949" s="14"/>
      <c r="AZ949" s="14"/>
      <c r="BA949" s="14"/>
      <c r="BB949" s="14"/>
      <c r="BC949" s="14"/>
      <c r="BD949" s="14"/>
      <c r="BE949" s="14"/>
      <c r="BF949" s="14"/>
      <c r="BG949" s="14"/>
      <c r="BH949" s="14"/>
      <c r="BI949" s="14"/>
      <c r="BJ949" s="14"/>
      <c r="BK949" s="14"/>
      <c r="BL949" s="14"/>
      <c r="BM949" s="14"/>
      <c r="BN949" s="14"/>
      <c r="BO949" s="14"/>
      <c r="BP949" s="14"/>
    </row>
    <row r="950" spans="1:68" x14ac:dyDescent="0.35">
      <c r="A950" s="14"/>
      <c r="B950" s="14"/>
      <c r="C950" s="14"/>
      <c r="AR950" s="14"/>
      <c r="AS950" s="14"/>
      <c r="AT950" s="14"/>
      <c r="AU950" s="14"/>
      <c r="AV950" s="14"/>
      <c r="AW950" s="14"/>
      <c r="AX950" s="14"/>
      <c r="AY950" s="14"/>
      <c r="AZ950" s="14"/>
      <c r="BA950" s="14"/>
      <c r="BB950" s="14"/>
      <c r="BC950" s="14"/>
      <c r="BD950" s="14"/>
      <c r="BE950" s="14"/>
      <c r="BF950" s="14"/>
      <c r="BG950" s="14"/>
      <c r="BH950" s="14"/>
      <c r="BI950" s="14"/>
      <c r="BJ950" s="14"/>
      <c r="BK950" s="14"/>
      <c r="BL950" s="14"/>
      <c r="BM950" s="14"/>
      <c r="BN950" s="14"/>
      <c r="BO950" s="14"/>
      <c r="BP950" s="14"/>
    </row>
    <row r="951" spans="1:68" x14ac:dyDescent="0.35">
      <c r="A951" s="14"/>
      <c r="B951" s="14"/>
      <c r="C951" s="14"/>
      <c r="AR951" s="14"/>
      <c r="AS951" s="14"/>
      <c r="AT951" s="14"/>
      <c r="AU951" s="14"/>
      <c r="AV951" s="14"/>
      <c r="AW951" s="14"/>
      <c r="AX951" s="14"/>
      <c r="AY951" s="14"/>
      <c r="AZ951" s="14"/>
      <c r="BA951" s="14"/>
      <c r="BB951" s="14"/>
      <c r="BC951" s="14"/>
      <c r="BD951" s="14"/>
      <c r="BE951" s="14"/>
      <c r="BF951" s="14"/>
      <c r="BG951" s="14"/>
      <c r="BH951" s="14"/>
      <c r="BI951" s="14"/>
      <c r="BJ951" s="14"/>
      <c r="BK951" s="14"/>
      <c r="BL951" s="14"/>
      <c r="BM951" s="14"/>
      <c r="BN951" s="14"/>
      <c r="BO951" s="14"/>
      <c r="BP951" s="14"/>
    </row>
    <row r="952" spans="1:68" x14ac:dyDescent="0.35">
      <c r="A952" s="14"/>
      <c r="B952" s="14"/>
      <c r="C952" s="14"/>
      <c r="AR952" s="14"/>
      <c r="AS952" s="14"/>
      <c r="AT952" s="14"/>
      <c r="AU952" s="14"/>
      <c r="AV952" s="14"/>
      <c r="AW952" s="14"/>
      <c r="AX952" s="14"/>
      <c r="AY952" s="14"/>
      <c r="AZ952" s="14"/>
      <c r="BA952" s="14"/>
      <c r="BB952" s="14"/>
      <c r="BC952" s="14"/>
      <c r="BD952" s="14"/>
      <c r="BE952" s="14"/>
      <c r="BF952" s="14"/>
      <c r="BG952" s="14"/>
      <c r="BH952" s="14"/>
      <c r="BI952" s="14"/>
      <c r="BJ952" s="14"/>
      <c r="BK952" s="14"/>
      <c r="BL952" s="14"/>
      <c r="BM952" s="14"/>
      <c r="BN952" s="14"/>
      <c r="BO952" s="14"/>
      <c r="BP952" s="14"/>
    </row>
    <row r="953" spans="1:68" x14ac:dyDescent="0.35">
      <c r="A953" s="14"/>
      <c r="B953" s="14"/>
      <c r="C953" s="14"/>
      <c r="AR953" s="14"/>
      <c r="AS953" s="14"/>
      <c r="AT953" s="14"/>
      <c r="AU953" s="14"/>
      <c r="AV953" s="14"/>
      <c r="AW953" s="14"/>
      <c r="AX953" s="14"/>
      <c r="AY953" s="14"/>
      <c r="AZ953" s="14"/>
      <c r="BA953" s="14"/>
      <c r="BB953" s="14"/>
      <c r="BC953" s="14"/>
      <c r="BD953" s="14"/>
      <c r="BE953" s="14"/>
      <c r="BF953" s="14"/>
      <c r="BG953" s="14"/>
      <c r="BH953" s="14"/>
      <c r="BI953" s="14"/>
      <c r="BJ953" s="14"/>
      <c r="BK953" s="14"/>
      <c r="BL953" s="14"/>
      <c r="BM953" s="14"/>
      <c r="BN953" s="14"/>
      <c r="BO953" s="14"/>
      <c r="BP953" s="14"/>
    </row>
    <row r="954" spans="1:68" x14ac:dyDescent="0.35">
      <c r="A954" s="14"/>
      <c r="B954" s="14"/>
      <c r="C954" s="14"/>
      <c r="AR954" s="14"/>
      <c r="AS954" s="14"/>
      <c r="AT954" s="14"/>
      <c r="AU954" s="14"/>
      <c r="AV954" s="14"/>
      <c r="AW954" s="14"/>
      <c r="AX954" s="14"/>
      <c r="AY954" s="14"/>
      <c r="AZ954" s="14"/>
      <c r="BA954" s="14"/>
      <c r="BB954" s="14"/>
      <c r="BC954" s="14"/>
      <c r="BD954" s="14"/>
      <c r="BE954" s="14"/>
      <c r="BF954" s="14"/>
      <c r="BG954" s="14"/>
      <c r="BH954" s="14"/>
      <c r="BI954" s="14"/>
      <c r="BJ954" s="14"/>
      <c r="BK954" s="14"/>
      <c r="BL954" s="14"/>
      <c r="BM954" s="14"/>
      <c r="BN954" s="14"/>
      <c r="BO954" s="14"/>
      <c r="BP954" s="14"/>
    </row>
    <row r="955" spans="1:68" x14ac:dyDescent="0.35">
      <c r="A955" s="14"/>
      <c r="B955" s="14"/>
      <c r="C955" s="14"/>
      <c r="AR955" s="14"/>
      <c r="AS955" s="14"/>
      <c r="AT955" s="14"/>
      <c r="AU955" s="14"/>
      <c r="AV955" s="14"/>
      <c r="AW955" s="14"/>
      <c r="AX955" s="14"/>
      <c r="AY955" s="14"/>
      <c r="AZ955" s="14"/>
      <c r="BA955" s="14"/>
      <c r="BB955" s="14"/>
      <c r="BC955" s="14"/>
      <c r="BD955" s="14"/>
      <c r="BE955" s="14"/>
      <c r="BF955" s="14"/>
      <c r="BG955" s="14"/>
      <c r="BH955" s="14"/>
      <c r="BI955" s="14"/>
      <c r="BJ955" s="14"/>
      <c r="BK955" s="14"/>
      <c r="BL955" s="14"/>
      <c r="BM955" s="14"/>
      <c r="BN955" s="14"/>
      <c r="BO955" s="14"/>
      <c r="BP955" s="14"/>
    </row>
    <row r="956" spans="1:68" x14ac:dyDescent="0.35">
      <c r="A956" s="14"/>
      <c r="B956" s="14"/>
      <c r="C956" s="14"/>
      <c r="AR956" s="14"/>
      <c r="AS956" s="14"/>
      <c r="AT956" s="14"/>
      <c r="AU956" s="14"/>
      <c r="AV956" s="14"/>
      <c r="AW956" s="14"/>
      <c r="AX956" s="14"/>
      <c r="AY956" s="14"/>
      <c r="AZ956" s="14"/>
      <c r="BA956" s="14"/>
      <c r="BB956" s="14"/>
      <c r="BC956" s="14"/>
      <c r="BD956" s="14"/>
      <c r="BE956" s="14"/>
      <c r="BF956" s="14"/>
      <c r="BG956" s="14"/>
      <c r="BH956" s="14"/>
      <c r="BI956" s="14"/>
      <c r="BJ956" s="14"/>
      <c r="BK956" s="14"/>
      <c r="BL956" s="14"/>
      <c r="BM956" s="14"/>
      <c r="BN956" s="14"/>
      <c r="BO956" s="14"/>
      <c r="BP956" s="14"/>
    </row>
    <row r="957" spans="1:68" x14ac:dyDescent="0.35">
      <c r="A957" s="14"/>
      <c r="B957" s="14"/>
      <c r="C957" s="14"/>
      <c r="AR957" s="14"/>
      <c r="AS957" s="14"/>
      <c r="AT957" s="14"/>
      <c r="AU957" s="14"/>
      <c r="AV957" s="14"/>
      <c r="AW957" s="14"/>
      <c r="AX957" s="14"/>
      <c r="AY957" s="14"/>
      <c r="AZ957" s="14"/>
      <c r="BA957" s="14"/>
      <c r="BB957" s="14"/>
      <c r="BC957" s="14"/>
      <c r="BD957" s="14"/>
      <c r="BE957" s="14"/>
      <c r="BF957" s="14"/>
      <c r="BG957" s="14"/>
      <c r="BH957" s="14"/>
      <c r="BI957" s="14"/>
      <c r="BJ957" s="14"/>
      <c r="BK957" s="14"/>
      <c r="BL957" s="14"/>
      <c r="BM957" s="14"/>
      <c r="BN957" s="14"/>
      <c r="BO957" s="14"/>
      <c r="BP957" s="14"/>
    </row>
    <row r="958" spans="1:68" x14ac:dyDescent="0.35">
      <c r="A958" s="14"/>
      <c r="B958" s="14"/>
      <c r="C958" s="14"/>
      <c r="AR958" s="14"/>
      <c r="AS958" s="14"/>
      <c r="AT958" s="14"/>
      <c r="AU958" s="14"/>
      <c r="AV958" s="14"/>
      <c r="AW958" s="14"/>
      <c r="AX958" s="14"/>
      <c r="AY958" s="14"/>
      <c r="AZ958" s="14"/>
      <c r="BA958" s="14"/>
      <c r="BB958" s="14"/>
      <c r="BC958" s="14"/>
      <c r="BD958" s="14"/>
      <c r="BE958" s="14"/>
      <c r="BF958" s="14"/>
      <c r="BG958" s="14"/>
      <c r="BH958" s="14"/>
      <c r="BI958" s="14"/>
      <c r="BJ958" s="14"/>
      <c r="BK958" s="14"/>
      <c r="BL958" s="14"/>
      <c r="BM958" s="14"/>
      <c r="BN958" s="14"/>
      <c r="BO958" s="14"/>
      <c r="BP958" s="14"/>
    </row>
    <row r="959" spans="1:68" x14ac:dyDescent="0.35">
      <c r="A959" s="14"/>
      <c r="B959" s="14"/>
      <c r="C959" s="14"/>
      <c r="AR959" s="14"/>
      <c r="AS959" s="14"/>
      <c r="AT959" s="14"/>
      <c r="AU959" s="14"/>
      <c r="AV959" s="14"/>
      <c r="AW959" s="14"/>
      <c r="AX959" s="14"/>
      <c r="AY959" s="14"/>
      <c r="AZ959" s="14"/>
      <c r="BA959" s="14"/>
      <c r="BB959" s="14"/>
      <c r="BC959" s="14"/>
      <c r="BD959" s="14"/>
      <c r="BE959" s="14"/>
      <c r="BF959" s="14"/>
      <c r="BG959" s="14"/>
      <c r="BH959" s="14"/>
      <c r="BI959" s="14"/>
      <c r="BJ959" s="14"/>
      <c r="BK959" s="14"/>
      <c r="BL959" s="14"/>
      <c r="BM959" s="14"/>
      <c r="BN959" s="14"/>
      <c r="BO959" s="14"/>
      <c r="BP959" s="14"/>
    </row>
    <row r="960" spans="1:68" x14ac:dyDescent="0.35">
      <c r="A960" s="14"/>
      <c r="B960" s="14"/>
      <c r="C960" s="14"/>
      <c r="AR960" s="14"/>
      <c r="AS960" s="14"/>
      <c r="AT960" s="14"/>
      <c r="AU960" s="14"/>
      <c r="AV960" s="14"/>
      <c r="AW960" s="14"/>
      <c r="AX960" s="14"/>
      <c r="AY960" s="14"/>
      <c r="AZ960" s="14"/>
      <c r="BA960" s="14"/>
      <c r="BB960" s="14"/>
      <c r="BC960" s="14"/>
      <c r="BD960" s="14"/>
      <c r="BE960" s="14"/>
      <c r="BF960" s="14"/>
      <c r="BG960" s="14"/>
      <c r="BH960" s="14"/>
      <c r="BI960" s="14"/>
      <c r="BJ960" s="14"/>
      <c r="BK960" s="14"/>
      <c r="BL960" s="14"/>
      <c r="BM960" s="14"/>
      <c r="BN960" s="14"/>
      <c r="BO960" s="14"/>
      <c r="BP960" s="14"/>
    </row>
    <row r="961" spans="1:68" x14ac:dyDescent="0.35">
      <c r="A961" s="14"/>
      <c r="B961" s="14"/>
      <c r="C961" s="14"/>
      <c r="AR961" s="14"/>
      <c r="AS961" s="14"/>
      <c r="AT961" s="14"/>
      <c r="AU961" s="14"/>
      <c r="AV961" s="14"/>
      <c r="AW961" s="14"/>
      <c r="AX961" s="14"/>
      <c r="AY961" s="14"/>
      <c r="AZ961" s="14"/>
      <c r="BA961" s="14"/>
      <c r="BB961" s="14"/>
      <c r="BC961" s="14"/>
      <c r="BD961" s="14"/>
      <c r="BE961" s="14"/>
      <c r="BF961" s="14"/>
      <c r="BG961" s="14"/>
      <c r="BH961" s="14"/>
      <c r="BI961" s="14"/>
      <c r="BJ961" s="14"/>
      <c r="BK961" s="14"/>
      <c r="BL961" s="14"/>
      <c r="BM961" s="14"/>
      <c r="BN961" s="14"/>
      <c r="BO961" s="14"/>
      <c r="BP961" s="14"/>
    </row>
    <row r="962" spans="1:68" x14ac:dyDescent="0.35">
      <c r="A962" s="14"/>
      <c r="B962" s="14"/>
      <c r="C962" s="14"/>
      <c r="AR962" s="14"/>
      <c r="AS962" s="14"/>
      <c r="AT962" s="14"/>
      <c r="AU962" s="14"/>
      <c r="AV962" s="14"/>
      <c r="AW962" s="14"/>
      <c r="AX962" s="14"/>
      <c r="AY962" s="14"/>
      <c r="AZ962" s="14"/>
      <c r="BA962" s="14"/>
      <c r="BB962" s="14"/>
      <c r="BC962" s="14"/>
      <c r="BD962" s="14"/>
      <c r="BE962" s="14"/>
      <c r="BF962" s="14"/>
      <c r="BG962" s="14"/>
      <c r="BH962" s="14"/>
      <c r="BI962" s="14"/>
      <c r="BJ962" s="14"/>
      <c r="BK962" s="14"/>
      <c r="BL962" s="14"/>
      <c r="BM962" s="14"/>
      <c r="BN962" s="14"/>
      <c r="BO962" s="14"/>
      <c r="BP962" s="14"/>
    </row>
    <row r="963" spans="1:68" x14ac:dyDescent="0.35">
      <c r="A963" s="14"/>
      <c r="B963" s="14"/>
      <c r="C963" s="14"/>
      <c r="AR963" s="14"/>
      <c r="AS963" s="14"/>
      <c r="AT963" s="14"/>
      <c r="AU963" s="14"/>
      <c r="AV963" s="14"/>
      <c r="AW963" s="14"/>
      <c r="AX963" s="14"/>
      <c r="AY963" s="14"/>
      <c r="AZ963" s="14"/>
      <c r="BA963" s="14"/>
      <c r="BB963" s="14"/>
      <c r="BC963" s="14"/>
      <c r="BD963" s="14"/>
      <c r="BE963" s="14"/>
      <c r="BF963" s="14"/>
      <c r="BG963" s="14"/>
      <c r="BH963" s="14"/>
      <c r="BI963" s="14"/>
      <c r="BJ963" s="14"/>
      <c r="BK963" s="14"/>
      <c r="BL963" s="14"/>
      <c r="BM963" s="14"/>
      <c r="BN963" s="14"/>
      <c r="BO963" s="14"/>
      <c r="BP963" s="14"/>
    </row>
    <row r="964" spans="1:68" x14ac:dyDescent="0.35">
      <c r="A964" s="14"/>
      <c r="B964" s="14"/>
      <c r="C964" s="14"/>
      <c r="AR964" s="14"/>
      <c r="AS964" s="14"/>
      <c r="AT964" s="14"/>
      <c r="AU964" s="14"/>
      <c r="AV964" s="14"/>
      <c r="AW964" s="14"/>
      <c r="AX964" s="14"/>
      <c r="AY964" s="14"/>
      <c r="AZ964" s="14"/>
      <c r="BA964" s="14"/>
      <c r="BB964" s="14"/>
      <c r="BC964" s="14"/>
      <c r="BD964" s="14"/>
      <c r="BE964" s="14"/>
      <c r="BF964" s="14"/>
      <c r="BG964" s="14"/>
      <c r="BH964" s="14"/>
      <c r="BI964" s="14"/>
      <c r="BJ964" s="14"/>
      <c r="BK964" s="14"/>
      <c r="BL964" s="14"/>
      <c r="BM964" s="14"/>
      <c r="BN964" s="14"/>
      <c r="BO964" s="14"/>
      <c r="BP964" s="14"/>
    </row>
    <row r="965" spans="1:68" x14ac:dyDescent="0.35">
      <c r="A965" s="14"/>
      <c r="B965" s="14"/>
      <c r="C965" s="14"/>
      <c r="AR965" s="14"/>
      <c r="AS965" s="14"/>
      <c r="AT965" s="14"/>
      <c r="AU965" s="14"/>
      <c r="AV965" s="14"/>
      <c r="AW965" s="14"/>
      <c r="AX965" s="14"/>
      <c r="AY965" s="14"/>
      <c r="AZ965" s="14"/>
      <c r="BA965" s="14"/>
      <c r="BB965" s="14"/>
      <c r="BC965" s="14"/>
      <c r="BD965" s="14"/>
      <c r="BE965" s="14"/>
      <c r="BF965" s="14"/>
      <c r="BG965" s="14"/>
      <c r="BH965" s="14"/>
      <c r="BI965" s="14"/>
      <c r="BJ965" s="14"/>
      <c r="BK965" s="14"/>
      <c r="BL965" s="14"/>
      <c r="BM965" s="14"/>
      <c r="BN965" s="14"/>
      <c r="BO965" s="14"/>
      <c r="BP965" s="14"/>
    </row>
    <row r="966" spans="1:68" x14ac:dyDescent="0.35">
      <c r="A966" s="14"/>
      <c r="B966" s="14"/>
      <c r="C966" s="14"/>
      <c r="AR966" s="14"/>
      <c r="AS966" s="14"/>
      <c r="AT966" s="14"/>
      <c r="AU966" s="14"/>
      <c r="AV966" s="14"/>
      <c r="AW966" s="14"/>
      <c r="AX966" s="14"/>
      <c r="AY966" s="14"/>
      <c r="AZ966" s="14"/>
      <c r="BA966" s="14"/>
      <c r="BB966" s="14"/>
      <c r="BC966" s="14"/>
      <c r="BD966" s="14"/>
      <c r="BE966" s="14"/>
      <c r="BF966" s="14"/>
      <c r="BG966" s="14"/>
      <c r="BH966" s="14"/>
      <c r="BI966" s="14"/>
      <c r="BJ966" s="14"/>
      <c r="BK966" s="14"/>
      <c r="BL966" s="14"/>
      <c r="BM966" s="14"/>
      <c r="BN966" s="14"/>
      <c r="BO966" s="14"/>
      <c r="BP966" s="14"/>
    </row>
    <row r="967" spans="1:68" x14ac:dyDescent="0.35">
      <c r="A967" s="14"/>
      <c r="B967" s="14"/>
      <c r="C967" s="14"/>
      <c r="AR967" s="14"/>
      <c r="AS967" s="14"/>
      <c r="AT967" s="14"/>
      <c r="AU967" s="14"/>
      <c r="AV967" s="14"/>
      <c r="AW967" s="14"/>
      <c r="AX967" s="14"/>
      <c r="AY967" s="14"/>
      <c r="AZ967" s="14"/>
      <c r="BA967" s="14"/>
      <c r="BB967" s="14"/>
      <c r="BC967" s="14"/>
      <c r="BD967" s="14"/>
      <c r="BE967" s="14"/>
      <c r="BF967" s="14"/>
      <c r="BG967" s="14"/>
      <c r="BH967" s="14"/>
      <c r="BI967" s="14"/>
      <c r="BJ967" s="14"/>
      <c r="BK967" s="14"/>
      <c r="BL967" s="14"/>
      <c r="BM967" s="14"/>
      <c r="BN967" s="14"/>
      <c r="BO967" s="14"/>
      <c r="BP967" s="14"/>
    </row>
    <row r="968" spans="1:68" x14ac:dyDescent="0.35">
      <c r="A968" s="14"/>
      <c r="B968" s="14"/>
      <c r="C968" s="14"/>
      <c r="AR968" s="14"/>
      <c r="AS968" s="14"/>
      <c r="AT968" s="14"/>
      <c r="AU968" s="14"/>
      <c r="AV968" s="14"/>
      <c r="AW968" s="14"/>
      <c r="AX968" s="14"/>
      <c r="AY968" s="14"/>
      <c r="AZ968" s="14"/>
      <c r="BA968" s="14"/>
      <c r="BB968" s="14"/>
      <c r="BC968" s="14"/>
      <c r="BD968" s="14"/>
      <c r="BE968" s="14"/>
      <c r="BF968" s="14"/>
      <c r="BG968" s="14"/>
      <c r="BH968" s="14"/>
      <c r="BI968" s="14"/>
      <c r="BJ968" s="14"/>
      <c r="BK968" s="14"/>
      <c r="BL968" s="14"/>
      <c r="BM968" s="14"/>
      <c r="BN968" s="14"/>
      <c r="BO968" s="14"/>
      <c r="BP968" s="14"/>
    </row>
    <row r="969" spans="1:68" x14ac:dyDescent="0.35">
      <c r="A969" s="14"/>
      <c r="B969" s="14"/>
      <c r="C969" s="14"/>
      <c r="AR969" s="14"/>
      <c r="AS969" s="14"/>
      <c r="AT969" s="14"/>
      <c r="AU969" s="14"/>
      <c r="AV969" s="14"/>
      <c r="AW969" s="14"/>
      <c r="AX969" s="14"/>
      <c r="AY969" s="14"/>
      <c r="AZ969" s="14"/>
      <c r="BA969" s="14"/>
      <c r="BB969" s="14"/>
      <c r="BC969" s="14"/>
      <c r="BD969" s="14"/>
      <c r="BE969" s="14"/>
      <c r="BF969" s="14"/>
      <c r="BG969" s="14"/>
      <c r="BH969" s="14"/>
      <c r="BI969" s="14"/>
      <c r="BJ969" s="14"/>
      <c r="BK969" s="14"/>
      <c r="BL969" s="14"/>
      <c r="BM969" s="14"/>
      <c r="BN969" s="14"/>
      <c r="BO969" s="14"/>
      <c r="BP969" s="14"/>
    </row>
    <row r="970" spans="1:68" x14ac:dyDescent="0.35">
      <c r="A970" s="14"/>
      <c r="B970" s="14"/>
      <c r="C970" s="14"/>
      <c r="AR970" s="14"/>
      <c r="AS970" s="14"/>
      <c r="AT970" s="14"/>
      <c r="AU970" s="14"/>
      <c r="AV970" s="14"/>
      <c r="AW970" s="14"/>
      <c r="AX970" s="14"/>
      <c r="AY970" s="14"/>
      <c r="AZ970" s="14"/>
      <c r="BA970" s="14"/>
      <c r="BB970" s="14"/>
      <c r="BC970" s="14"/>
      <c r="BD970" s="14"/>
      <c r="BE970" s="14"/>
      <c r="BF970" s="14"/>
      <c r="BG970" s="14"/>
      <c r="BH970" s="14"/>
      <c r="BI970" s="14"/>
      <c r="BJ970" s="14"/>
      <c r="BK970" s="14"/>
      <c r="BL970" s="14"/>
      <c r="BM970" s="14"/>
      <c r="BN970" s="14"/>
      <c r="BO970" s="14"/>
      <c r="BP970" s="14"/>
    </row>
    <row r="971" spans="1:68" x14ac:dyDescent="0.35">
      <c r="A971" s="14"/>
      <c r="B971" s="14"/>
      <c r="C971" s="14"/>
      <c r="AR971" s="14"/>
      <c r="AS971" s="14"/>
      <c r="AT971" s="14"/>
      <c r="AU971" s="14"/>
      <c r="AV971" s="14"/>
      <c r="AW971" s="14"/>
      <c r="AX971" s="14"/>
      <c r="AY971" s="14"/>
      <c r="AZ971" s="14"/>
      <c r="BA971" s="14"/>
      <c r="BB971" s="14"/>
      <c r="BC971" s="14"/>
      <c r="BD971" s="14"/>
      <c r="BE971" s="14"/>
      <c r="BF971" s="14"/>
      <c r="BG971" s="14"/>
      <c r="BH971" s="14"/>
      <c r="BI971" s="14"/>
      <c r="BJ971" s="14"/>
      <c r="BK971" s="14"/>
      <c r="BL971" s="14"/>
      <c r="BM971" s="14"/>
      <c r="BN971" s="14"/>
      <c r="BO971" s="14"/>
      <c r="BP971" s="14"/>
    </row>
    <row r="972" spans="1:68" x14ac:dyDescent="0.35">
      <c r="A972" s="14"/>
      <c r="B972" s="14"/>
      <c r="C972" s="14"/>
      <c r="AR972" s="14"/>
      <c r="AS972" s="14"/>
      <c r="AT972" s="14"/>
      <c r="AU972" s="14"/>
      <c r="AV972" s="14"/>
      <c r="AW972" s="14"/>
      <c r="AX972" s="14"/>
      <c r="AY972" s="14"/>
      <c r="AZ972" s="14"/>
      <c r="BA972" s="14"/>
      <c r="BB972" s="14"/>
      <c r="BC972" s="14"/>
      <c r="BD972" s="14"/>
      <c r="BE972" s="14"/>
      <c r="BF972" s="14"/>
      <c r="BG972" s="14"/>
      <c r="BH972" s="14"/>
      <c r="BI972" s="14"/>
      <c r="BJ972" s="14"/>
      <c r="BK972" s="14"/>
      <c r="BL972" s="14"/>
      <c r="BM972" s="14"/>
      <c r="BN972" s="14"/>
      <c r="BO972" s="14"/>
      <c r="BP972" s="14"/>
    </row>
    <row r="973" spans="1:68" x14ac:dyDescent="0.35">
      <c r="A973" s="14"/>
      <c r="B973" s="14"/>
      <c r="C973" s="14"/>
      <c r="AW973" s="14"/>
      <c r="AX973" s="14"/>
      <c r="AY973" s="14"/>
      <c r="AZ973" s="14"/>
      <c r="BA973" s="14"/>
      <c r="BB973" s="14"/>
      <c r="BC973" s="14"/>
      <c r="BD973" s="14"/>
      <c r="BE973" s="14"/>
      <c r="BF973" s="14"/>
      <c r="BG973" s="14"/>
      <c r="BH973" s="14"/>
      <c r="BI973" s="14"/>
      <c r="BJ973" s="14"/>
      <c r="BK973" s="14"/>
      <c r="BL973" s="14"/>
      <c r="BM973" s="14"/>
      <c r="BN973" s="14"/>
      <c r="BO973" s="14"/>
      <c r="BP973" s="14"/>
    </row>
    <row r="974" spans="1:68" x14ac:dyDescent="0.35">
      <c r="A974" s="14"/>
      <c r="B974" s="14"/>
      <c r="C974" s="14"/>
      <c r="AW974" s="14"/>
      <c r="AX974" s="14"/>
      <c r="AY974" s="14"/>
      <c r="AZ974" s="14"/>
      <c r="BA974" s="14"/>
      <c r="BB974" s="14"/>
      <c r="BC974" s="14"/>
      <c r="BD974" s="14"/>
      <c r="BE974" s="14"/>
      <c r="BF974" s="14"/>
      <c r="BG974" s="14"/>
      <c r="BH974" s="14"/>
      <c r="BI974" s="14"/>
      <c r="BJ974" s="14"/>
      <c r="BK974" s="14"/>
      <c r="BL974" s="14"/>
      <c r="BM974" s="14"/>
      <c r="BN974" s="14"/>
      <c r="BO974" s="14"/>
      <c r="BP974" s="14"/>
    </row>
    <row r="975" spans="1:68" x14ac:dyDescent="0.35">
      <c r="A975" s="14"/>
      <c r="B975" s="14"/>
      <c r="C975" s="14"/>
      <c r="AW975" s="14"/>
      <c r="AX975" s="14"/>
      <c r="AY975" s="14"/>
      <c r="AZ975" s="14"/>
      <c r="BA975" s="14"/>
      <c r="BB975" s="14"/>
      <c r="BC975" s="14"/>
      <c r="BD975" s="14"/>
      <c r="BE975" s="14"/>
      <c r="BF975" s="14"/>
      <c r="BG975" s="14"/>
      <c r="BH975" s="14"/>
      <c r="BI975" s="14"/>
      <c r="BJ975" s="14"/>
      <c r="BK975" s="14"/>
      <c r="BL975" s="14"/>
      <c r="BM975" s="14"/>
      <c r="BN975" s="14"/>
      <c r="BO975" s="14"/>
      <c r="BP975" s="14"/>
    </row>
    <row r="976" spans="1:68" x14ac:dyDescent="0.35">
      <c r="A976" s="14"/>
      <c r="B976" s="14"/>
      <c r="C976" s="14"/>
      <c r="AW976" s="14"/>
      <c r="AX976" s="14"/>
      <c r="AY976" s="14"/>
      <c r="AZ976" s="14"/>
      <c r="BA976" s="14"/>
      <c r="BB976" s="14"/>
      <c r="BC976" s="14"/>
      <c r="BD976" s="14"/>
      <c r="BE976" s="14"/>
      <c r="BF976" s="14"/>
      <c r="BG976" s="14"/>
      <c r="BH976" s="14"/>
      <c r="BI976" s="14"/>
      <c r="BJ976" s="14"/>
      <c r="BK976" s="14"/>
      <c r="BL976" s="14"/>
      <c r="BM976" s="14"/>
      <c r="BN976" s="14"/>
      <c r="BO976" s="14"/>
      <c r="BP976" s="14"/>
    </row>
    <row r="977" spans="1:68" x14ac:dyDescent="0.35">
      <c r="A977" s="14"/>
      <c r="B977" s="14"/>
      <c r="C977" s="14"/>
      <c r="AW977" s="14"/>
      <c r="AX977" s="14"/>
      <c r="AY977" s="14"/>
      <c r="AZ977" s="14"/>
      <c r="BA977" s="14"/>
      <c r="BB977" s="14"/>
      <c r="BC977" s="14"/>
      <c r="BD977" s="14"/>
      <c r="BE977" s="14"/>
      <c r="BF977" s="14"/>
      <c r="BG977" s="14"/>
      <c r="BH977" s="14"/>
      <c r="BI977" s="14"/>
      <c r="BJ977" s="14"/>
      <c r="BK977" s="14"/>
      <c r="BL977" s="14"/>
      <c r="BM977" s="14"/>
      <c r="BN977" s="14"/>
      <c r="BO977" s="14"/>
      <c r="BP977" s="14"/>
    </row>
    <row r="978" spans="1:68" x14ac:dyDescent="0.35">
      <c r="A978" s="14"/>
      <c r="B978" s="14"/>
      <c r="C978" s="14"/>
      <c r="AW978" s="14"/>
      <c r="AX978" s="14"/>
      <c r="AY978" s="14"/>
      <c r="AZ978" s="14"/>
      <c r="BA978" s="14"/>
      <c r="BB978" s="14"/>
      <c r="BC978" s="14"/>
      <c r="BD978" s="14"/>
      <c r="BE978" s="14"/>
      <c r="BF978" s="14"/>
      <c r="BG978" s="14"/>
      <c r="BH978" s="14"/>
      <c r="BI978" s="14"/>
      <c r="BJ978" s="14"/>
      <c r="BK978" s="14"/>
      <c r="BL978" s="14"/>
      <c r="BM978" s="14"/>
      <c r="BN978" s="14"/>
      <c r="BO978" s="14"/>
      <c r="BP978" s="14"/>
    </row>
    <row r="979" spans="1:68" x14ac:dyDescent="0.35">
      <c r="A979" s="14"/>
      <c r="B979" s="14"/>
      <c r="C979" s="14"/>
      <c r="AW979" s="14"/>
      <c r="AX979" s="14"/>
      <c r="AY979" s="14"/>
      <c r="AZ979" s="14"/>
      <c r="BA979" s="14"/>
      <c r="BB979" s="14"/>
      <c r="BC979" s="14"/>
      <c r="BD979" s="14"/>
      <c r="BE979" s="14"/>
      <c r="BF979" s="14"/>
      <c r="BG979" s="14"/>
      <c r="BH979" s="14"/>
      <c r="BI979" s="14"/>
      <c r="BJ979" s="14"/>
      <c r="BK979" s="14"/>
      <c r="BL979" s="14"/>
      <c r="BM979" s="14"/>
      <c r="BN979" s="14"/>
      <c r="BO979" s="14"/>
      <c r="BP979" s="14"/>
    </row>
    <row r="980" spans="1:68" x14ac:dyDescent="0.35">
      <c r="A980" s="14"/>
      <c r="B980" s="14"/>
      <c r="C980" s="14"/>
      <c r="AW980" s="14"/>
      <c r="AX980" s="14"/>
      <c r="AY980" s="14"/>
      <c r="AZ980" s="14"/>
      <c r="BA980" s="14"/>
      <c r="BB980" s="14"/>
      <c r="BC980" s="14"/>
      <c r="BD980" s="14"/>
      <c r="BE980" s="14"/>
      <c r="BF980" s="14"/>
      <c r="BG980" s="14"/>
      <c r="BH980" s="14"/>
      <c r="BI980" s="14"/>
      <c r="BJ980" s="14"/>
      <c r="BK980" s="14"/>
      <c r="BL980" s="14"/>
      <c r="BM980" s="14"/>
      <c r="BN980" s="14"/>
      <c r="BO980" s="14"/>
      <c r="BP980" s="14"/>
    </row>
    <row r="981" spans="1:68" x14ac:dyDescent="0.35">
      <c r="A981" s="14"/>
      <c r="B981" s="14"/>
      <c r="C981" s="14"/>
      <c r="AW981" s="14"/>
      <c r="AX981" s="14"/>
      <c r="AY981" s="14"/>
      <c r="AZ981" s="14"/>
      <c r="BA981" s="14"/>
      <c r="BB981" s="14"/>
      <c r="BC981" s="14"/>
      <c r="BD981" s="14"/>
      <c r="BE981" s="14"/>
      <c r="BF981" s="14"/>
      <c r="BG981" s="14"/>
      <c r="BH981" s="14"/>
      <c r="BI981" s="14"/>
      <c r="BJ981" s="14"/>
      <c r="BK981" s="14"/>
      <c r="BL981" s="14"/>
      <c r="BM981" s="14"/>
      <c r="BN981" s="14"/>
      <c r="BO981" s="14"/>
      <c r="BP981" s="14"/>
    </row>
    <row r="982" spans="1:68" x14ac:dyDescent="0.35">
      <c r="A982" s="14"/>
      <c r="B982" s="14"/>
      <c r="C982" s="14"/>
      <c r="AW982" s="14"/>
      <c r="AX982" s="14"/>
      <c r="AY982" s="14"/>
      <c r="AZ982" s="14"/>
      <c r="BA982" s="14"/>
      <c r="BB982" s="14"/>
      <c r="BC982" s="14"/>
      <c r="BD982" s="14"/>
      <c r="BE982" s="14"/>
      <c r="BF982" s="14"/>
      <c r="BG982" s="14"/>
      <c r="BH982" s="14"/>
      <c r="BI982" s="14"/>
      <c r="BJ982" s="14"/>
      <c r="BK982" s="14"/>
      <c r="BL982" s="14"/>
      <c r="BM982" s="14"/>
      <c r="BN982" s="14"/>
      <c r="BO982" s="14"/>
      <c r="BP982" s="14"/>
    </row>
    <row r="983" spans="1:68" x14ac:dyDescent="0.35">
      <c r="A983" s="14"/>
      <c r="B983" s="14"/>
      <c r="C983" s="14"/>
      <c r="AW983" s="14"/>
      <c r="AX983" s="14"/>
      <c r="AY983" s="14"/>
      <c r="AZ983" s="14"/>
      <c r="BA983" s="14"/>
      <c r="BB983" s="14"/>
      <c r="BC983" s="14"/>
      <c r="BD983" s="14"/>
      <c r="BE983" s="14"/>
      <c r="BF983" s="14"/>
      <c r="BG983" s="14"/>
      <c r="BH983" s="14"/>
      <c r="BI983" s="14"/>
      <c r="BJ983" s="14"/>
      <c r="BK983" s="14"/>
      <c r="BL983" s="14"/>
      <c r="BM983" s="14"/>
      <c r="BN983" s="14"/>
      <c r="BO983" s="14"/>
      <c r="BP983" s="14"/>
    </row>
    <row r="984" spans="1:68" x14ac:dyDescent="0.35">
      <c r="A984" s="14"/>
      <c r="B984" s="14"/>
      <c r="C984" s="14"/>
      <c r="AW984" s="14"/>
      <c r="AX984" s="14"/>
      <c r="AY984" s="14"/>
      <c r="AZ984" s="14"/>
      <c r="BA984" s="14"/>
      <c r="BB984" s="14"/>
      <c r="BC984" s="14"/>
      <c r="BD984" s="14"/>
      <c r="BE984" s="14"/>
      <c r="BF984" s="14"/>
      <c r="BG984" s="14"/>
      <c r="BH984" s="14"/>
      <c r="BI984" s="14"/>
      <c r="BJ984" s="14"/>
      <c r="BK984" s="14"/>
      <c r="BL984" s="14"/>
      <c r="BM984" s="14"/>
      <c r="BN984" s="14"/>
      <c r="BO984" s="14"/>
      <c r="BP984" s="14"/>
    </row>
    <row r="985" spans="1:68" x14ac:dyDescent="0.35">
      <c r="A985" s="14"/>
      <c r="B985" s="14"/>
      <c r="C985" s="14"/>
      <c r="AW985" s="14"/>
      <c r="AX985" s="14"/>
      <c r="AY985" s="14"/>
      <c r="AZ985" s="14"/>
      <c r="BA985" s="14"/>
      <c r="BB985" s="14"/>
      <c r="BC985" s="14"/>
      <c r="BD985" s="14"/>
      <c r="BE985" s="14"/>
      <c r="BF985" s="14"/>
      <c r="BG985" s="14"/>
      <c r="BH985" s="14"/>
      <c r="BI985" s="14"/>
      <c r="BJ985" s="14"/>
      <c r="BK985" s="14"/>
      <c r="BL985" s="14"/>
      <c r="BM985" s="14"/>
      <c r="BN985" s="14"/>
      <c r="BO985" s="14"/>
      <c r="BP985" s="14"/>
    </row>
    <row r="986" spans="1:68" x14ac:dyDescent="0.35">
      <c r="A986" s="14"/>
      <c r="B986" s="14"/>
      <c r="C986" s="14"/>
      <c r="AW986" s="14"/>
      <c r="AX986" s="14"/>
      <c r="AY986" s="14"/>
      <c r="AZ986" s="14"/>
      <c r="BA986" s="14"/>
      <c r="BB986" s="14"/>
      <c r="BC986" s="14"/>
      <c r="BD986" s="14"/>
      <c r="BE986" s="14"/>
      <c r="BF986" s="14"/>
      <c r="BG986" s="14"/>
      <c r="BH986" s="14"/>
      <c r="BI986" s="14"/>
      <c r="BJ986" s="14"/>
      <c r="BK986" s="14"/>
      <c r="BL986" s="14"/>
      <c r="BM986" s="14"/>
      <c r="BN986" s="14"/>
      <c r="BO986" s="14"/>
      <c r="BP986" s="14"/>
    </row>
    <row r="987" spans="1:68" x14ac:dyDescent="0.35">
      <c r="A987" s="14"/>
      <c r="B987" s="14"/>
      <c r="C987" s="14"/>
      <c r="AW987" s="14"/>
      <c r="AX987" s="14"/>
      <c r="AY987" s="14"/>
      <c r="AZ987" s="14"/>
      <c r="BA987" s="14"/>
      <c r="BB987" s="14"/>
      <c r="BC987" s="14"/>
      <c r="BD987" s="14"/>
      <c r="BE987" s="14"/>
      <c r="BF987" s="14"/>
      <c r="BG987" s="14"/>
      <c r="BH987" s="14"/>
      <c r="BI987" s="14"/>
      <c r="BJ987" s="14"/>
      <c r="BK987" s="14"/>
      <c r="BL987" s="14"/>
      <c r="BM987" s="14"/>
      <c r="BN987" s="14"/>
      <c r="BO987" s="14"/>
      <c r="BP987" s="14"/>
    </row>
    <row r="988" spans="1:68" x14ac:dyDescent="0.35">
      <c r="A988" s="14"/>
      <c r="B988" s="14"/>
      <c r="C988" s="14"/>
      <c r="AW988" s="14"/>
      <c r="AX988" s="14"/>
      <c r="AY988" s="14"/>
      <c r="AZ988" s="14"/>
      <c r="BA988" s="14"/>
      <c r="BB988" s="14"/>
      <c r="BC988" s="14"/>
      <c r="BD988" s="14"/>
      <c r="BE988" s="14"/>
      <c r="BF988" s="14"/>
      <c r="BG988" s="14"/>
      <c r="BH988" s="14"/>
      <c r="BI988" s="14"/>
      <c r="BJ988" s="14"/>
      <c r="BK988" s="14"/>
      <c r="BL988" s="14"/>
      <c r="BM988" s="14"/>
      <c r="BN988" s="14"/>
      <c r="BO988" s="14"/>
      <c r="BP988" s="14"/>
    </row>
    <row r="989" spans="1:68" x14ac:dyDescent="0.35">
      <c r="A989" s="14"/>
      <c r="B989" s="14"/>
      <c r="C989" s="14"/>
      <c r="AW989" s="14"/>
      <c r="AX989" s="14"/>
      <c r="AY989" s="14"/>
      <c r="AZ989" s="14"/>
      <c r="BA989" s="14"/>
      <c r="BB989" s="14"/>
      <c r="BC989" s="14"/>
      <c r="BD989" s="14"/>
      <c r="BE989" s="14"/>
      <c r="BF989" s="14"/>
      <c r="BG989" s="14"/>
      <c r="BH989" s="14"/>
      <c r="BI989" s="14"/>
      <c r="BJ989" s="14"/>
      <c r="BK989" s="14"/>
      <c r="BL989" s="14"/>
      <c r="BM989" s="14"/>
      <c r="BN989" s="14"/>
      <c r="BO989" s="14"/>
      <c r="BP989" s="14"/>
    </row>
    <row r="990" spans="1:68" x14ac:dyDescent="0.35">
      <c r="A990" s="14"/>
      <c r="B990" s="14"/>
      <c r="C990" s="14"/>
      <c r="AW990" s="14"/>
      <c r="AX990" s="14"/>
      <c r="AY990" s="14"/>
      <c r="AZ990" s="14"/>
      <c r="BA990" s="14"/>
      <c r="BB990" s="14"/>
      <c r="BC990" s="14"/>
      <c r="BD990" s="14"/>
      <c r="BE990" s="14"/>
      <c r="BF990" s="14"/>
      <c r="BG990" s="14"/>
      <c r="BH990" s="14"/>
      <c r="BI990" s="14"/>
      <c r="BJ990" s="14"/>
      <c r="BK990" s="14"/>
      <c r="BL990" s="14"/>
      <c r="BM990" s="14"/>
      <c r="BN990" s="14"/>
      <c r="BO990" s="14"/>
      <c r="BP990" s="14"/>
    </row>
    <row r="991" spans="1:68" x14ac:dyDescent="0.35">
      <c r="A991" s="14"/>
      <c r="B991" s="14"/>
      <c r="C991" s="14"/>
      <c r="AW991" s="14"/>
      <c r="AX991" s="14"/>
      <c r="AY991" s="14"/>
      <c r="AZ991" s="14"/>
      <c r="BA991" s="14"/>
      <c r="BB991" s="14"/>
      <c r="BC991" s="14"/>
      <c r="BD991" s="14"/>
      <c r="BE991" s="14"/>
      <c r="BF991" s="14"/>
      <c r="BG991" s="14"/>
      <c r="BH991" s="14"/>
      <c r="BI991" s="14"/>
      <c r="BJ991" s="14"/>
      <c r="BK991" s="14"/>
      <c r="BL991" s="14"/>
      <c r="BM991" s="14"/>
      <c r="BN991" s="14"/>
      <c r="BO991" s="14"/>
      <c r="BP991" s="14"/>
    </row>
    <row r="992" spans="1:68" x14ac:dyDescent="0.35">
      <c r="A992" s="14"/>
      <c r="B992" s="14"/>
      <c r="C992" s="14"/>
      <c r="AW992" s="14"/>
      <c r="AX992" s="14"/>
      <c r="AY992" s="14"/>
      <c r="AZ992" s="14"/>
      <c r="BA992" s="14"/>
      <c r="BB992" s="14"/>
      <c r="BC992" s="14"/>
      <c r="BD992" s="14"/>
      <c r="BE992" s="14"/>
      <c r="BF992" s="14"/>
      <c r="BG992" s="14"/>
      <c r="BH992" s="14"/>
      <c r="BI992" s="14"/>
      <c r="BJ992" s="14"/>
      <c r="BK992" s="14"/>
      <c r="BL992" s="14"/>
      <c r="BM992" s="14"/>
      <c r="BN992" s="14"/>
      <c r="BO992" s="14"/>
      <c r="BP992" s="14"/>
    </row>
    <row r="993" spans="1:68" x14ac:dyDescent="0.35">
      <c r="A993" s="14"/>
      <c r="B993" s="14"/>
      <c r="C993" s="14"/>
      <c r="AW993" s="14"/>
      <c r="AX993" s="14"/>
      <c r="AY993" s="14"/>
      <c r="AZ993" s="14"/>
      <c r="BA993" s="14"/>
      <c r="BB993" s="14"/>
      <c r="BC993" s="14"/>
      <c r="BD993" s="14"/>
      <c r="BE993" s="14"/>
      <c r="BF993" s="14"/>
      <c r="BG993" s="14"/>
      <c r="BH993" s="14"/>
      <c r="BI993" s="14"/>
      <c r="BJ993" s="14"/>
      <c r="BK993" s="14"/>
      <c r="BL993" s="14"/>
      <c r="BM993" s="14"/>
      <c r="BN993" s="14"/>
      <c r="BO993" s="14"/>
      <c r="BP993" s="14"/>
    </row>
    <row r="994" spans="1:68" x14ac:dyDescent="0.35">
      <c r="A994" s="14"/>
      <c r="B994" s="14"/>
      <c r="C994" s="14"/>
      <c r="AW994" s="14"/>
      <c r="AX994" s="14"/>
      <c r="AY994" s="14"/>
      <c r="AZ994" s="14"/>
      <c r="BA994" s="14"/>
      <c r="BB994" s="14"/>
      <c r="BC994" s="14"/>
      <c r="BD994" s="14"/>
      <c r="BE994" s="14"/>
      <c r="BF994" s="14"/>
      <c r="BG994" s="14"/>
      <c r="BH994" s="14"/>
      <c r="BI994" s="14"/>
      <c r="BJ994" s="14"/>
      <c r="BK994" s="14"/>
      <c r="BL994" s="14"/>
      <c r="BM994" s="14"/>
      <c r="BN994" s="14"/>
      <c r="BO994" s="14"/>
      <c r="BP994" s="14"/>
    </row>
    <row r="995" spans="1:68" x14ac:dyDescent="0.35">
      <c r="A995" s="14"/>
      <c r="B995" s="14"/>
      <c r="C995" s="14"/>
      <c r="AW995" s="14"/>
      <c r="AX995" s="14"/>
      <c r="AY995" s="14"/>
      <c r="AZ995" s="14"/>
      <c r="BA995" s="14"/>
      <c r="BB995" s="14"/>
      <c r="BC995" s="14"/>
      <c r="BD995" s="14"/>
      <c r="BE995" s="14"/>
      <c r="BF995" s="14"/>
      <c r="BG995" s="14"/>
      <c r="BH995" s="14"/>
      <c r="BI995" s="14"/>
      <c r="BJ995" s="14"/>
      <c r="BK995" s="14"/>
      <c r="BL995" s="14"/>
      <c r="BM995" s="14"/>
      <c r="BN995" s="14"/>
      <c r="BO995" s="14"/>
      <c r="BP995" s="14"/>
    </row>
    <row r="996" spans="1:68" x14ac:dyDescent="0.35">
      <c r="A996" s="14"/>
      <c r="B996" s="14"/>
      <c r="C996" s="14"/>
      <c r="AW996" s="14"/>
      <c r="AX996" s="14"/>
      <c r="AY996" s="14"/>
      <c r="AZ996" s="14"/>
      <c r="BA996" s="14"/>
      <c r="BB996" s="14"/>
      <c r="BC996" s="14"/>
      <c r="BD996" s="14"/>
      <c r="BE996" s="14"/>
      <c r="BF996" s="14"/>
      <c r="BG996" s="14"/>
      <c r="BH996" s="14"/>
      <c r="BI996" s="14"/>
      <c r="BJ996" s="14"/>
      <c r="BK996" s="14"/>
      <c r="BL996" s="14"/>
      <c r="BM996" s="14"/>
      <c r="BN996" s="14"/>
      <c r="BO996" s="14"/>
      <c r="BP996" s="14"/>
    </row>
    <row r="997" spans="1:68" x14ac:dyDescent="0.35">
      <c r="A997" s="14"/>
      <c r="B997" s="14"/>
      <c r="C997" s="14"/>
      <c r="AW997" s="14"/>
      <c r="AX997" s="14"/>
      <c r="AY997" s="14"/>
      <c r="AZ997" s="14"/>
      <c r="BA997" s="14"/>
      <c r="BB997" s="14"/>
      <c r="BC997" s="14"/>
      <c r="BD997" s="14"/>
      <c r="BE997" s="14"/>
      <c r="BF997" s="14"/>
      <c r="BG997" s="14"/>
      <c r="BH997" s="14"/>
      <c r="BI997" s="14"/>
      <c r="BJ997" s="14"/>
      <c r="BK997" s="14"/>
      <c r="BL997" s="14"/>
      <c r="BM997" s="14"/>
      <c r="BN997" s="14"/>
      <c r="BO997" s="14"/>
      <c r="BP997" s="14"/>
    </row>
    <row r="998" spans="1:68" x14ac:dyDescent="0.35">
      <c r="A998" s="14"/>
      <c r="B998" s="14"/>
      <c r="C998" s="14"/>
      <c r="AW998" s="14"/>
      <c r="AX998" s="14"/>
      <c r="AY998" s="14"/>
      <c r="AZ998" s="14"/>
      <c r="BA998" s="14"/>
      <c r="BB998" s="14"/>
      <c r="BC998" s="14"/>
      <c r="BD998" s="14"/>
      <c r="BE998" s="14"/>
      <c r="BF998" s="14"/>
      <c r="BG998" s="14"/>
      <c r="BH998" s="14"/>
      <c r="BI998" s="14"/>
      <c r="BJ998" s="14"/>
      <c r="BK998" s="14"/>
      <c r="BL998" s="14"/>
      <c r="BM998" s="14"/>
      <c r="BN998" s="14"/>
      <c r="BO998" s="14"/>
      <c r="BP998" s="14"/>
    </row>
    <row r="999" spans="1:68" x14ac:dyDescent="0.35">
      <c r="A999" s="14"/>
      <c r="B999" s="14"/>
      <c r="C999" s="14"/>
      <c r="AW999" s="14"/>
      <c r="AX999" s="14"/>
      <c r="AY999" s="14"/>
      <c r="AZ999" s="14"/>
      <c r="BA999" s="14"/>
      <c r="BB999" s="14"/>
      <c r="BC999" s="14"/>
      <c r="BD999" s="14"/>
      <c r="BE999" s="14"/>
      <c r="BF999" s="14"/>
      <c r="BG999" s="14"/>
      <c r="BH999" s="14"/>
      <c r="BI999" s="14"/>
      <c r="BJ999" s="14"/>
      <c r="BK999" s="14"/>
      <c r="BL999" s="14"/>
      <c r="BM999" s="14"/>
      <c r="BN999" s="14"/>
      <c r="BO999" s="14"/>
      <c r="BP999" s="14"/>
    </row>
    <row r="1000" spans="1:68" x14ac:dyDescent="0.35">
      <c r="A1000" s="14"/>
      <c r="B1000" s="14"/>
      <c r="C1000" s="14"/>
      <c r="AW1000" s="14"/>
      <c r="AX1000" s="14"/>
      <c r="AY1000" s="14"/>
      <c r="AZ1000" s="14"/>
      <c r="BA1000" s="14"/>
      <c r="BB1000" s="14"/>
      <c r="BC1000" s="14"/>
      <c r="BD1000" s="14"/>
      <c r="BE1000" s="14"/>
      <c r="BF1000" s="14"/>
      <c r="BG1000" s="14"/>
      <c r="BH1000" s="14"/>
      <c r="BI1000" s="14"/>
      <c r="BJ1000" s="14"/>
      <c r="BK1000" s="14"/>
      <c r="BL1000" s="14"/>
      <c r="BM1000" s="14"/>
      <c r="BN1000" s="14"/>
      <c r="BO1000" s="14"/>
      <c r="BP1000" s="14"/>
    </row>
    <row r="1001" spans="1:68" x14ac:dyDescent="0.35">
      <c r="A1001" s="14"/>
      <c r="B1001" s="14"/>
      <c r="C1001" s="14"/>
      <c r="AW1001" s="14"/>
      <c r="AX1001" s="14"/>
      <c r="AY1001" s="14"/>
      <c r="AZ1001" s="14"/>
      <c r="BA1001" s="14"/>
      <c r="BB1001" s="14"/>
      <c r="BC1001" s="14"/>
      <c r="BD1001" s="14"/>
      <c r="BE1001" s="14"/>
      <c r="BF1001" s="14"/>
      <c r="BG1001" s="14"/>
      <c r="BH1001" s="14"/>
      <c r="BI1001" s="14"/>
      <c r="BJ1001" s="14"/>
      <c r="BK1001" s="14"/>
      <c r="BL1001" s="14"/>
      <c r="BM1001" s="14"/>
      <c r="BN1001" s="14"/>
      <c r="BO1001" s="14"/>
      <c r="BP1001" s="14"/>
    </row>
    <row r="1002" spans="1:68" x14ac:dyDescent="0.35">
      <c r="A1002" s="14"/>
      <c r="B1002" s="14"/>
      <c r="C1002" s="14"/>
      <c r="AW1002" s="14"/>
      <c r="AX1002" s="14"/>
      <c r="AY1002" s="14"/>
      <c r="AZ1002" s="14"/>
      <c r="BA1002" s="14"/>
      <c r="BB1002" s="14"/>
      <c r="BC1002" s="14"/>
      <c r="BD1002" s="14"/>
      <c r="BE1002" s="14"/>
      <c r="BF1002" s="14"/>
      <c r="BG1002" s="14"/>
      <c r="BH1002" s="14"/>
      <c r="BI1002" s="14"/>
      <c r="BJ1002" s="14"/>
      <c r="BK1002" s="14"/>
      <c r="BL1002" s="14"/>
      <c r="BM1002" s="14"/>
      <c r="BN1002" s="14"/>
      <c r="BO1002" s="14"/>
      <c r="BP1002" s="14"/>
    </row>
    <row r="1003" spans="1:68" x14ac:dyDescent="0.35">
      <c r="A1003" s="14"/>
      <c r="B1003" s="14"/>
      <c r="C1003" s="14"/>
      <c r="AW1003" s="14"/>
      <c r="AX1003" s="14"/>
      <c r="AY1003" s="14"/>
      <c r="AZ1003" s="14"/>
      <c r="BA1003" s="14"/>
      <c r="BB1003" s="14"/>
      <c r="BC1003" s="14"/>
      <c r="BD1003" s="14"/>
      <c r="BE1003" s="14"/>
      <c r="BF1003" s="14"/>
      <c r="BG1003" s="14"/>
      <c r="BH1003" s="14"/>
      <c r="BI1003" s="14"/>
      <c r="BJ1003" s="14"/>
      <c r="BK1003" s="14"/>
      <c r="BL1003" s="14"/>
      <c r="BM1003" s="14"/>
      <c r="BN1003" s="14"/>
      <c r="BO1003" s="14"/>
      <c r="BP1003" s="14"/>
    </row>
    <row r="1004" spans="1:68" x14ac:dyDescent="0.35">
      <c r="A1004" s="14"/>
      <c r="B1004" s="14"/>
      <c r="C1004" s="14"/>
      <c r="AW1004" s="14"/>
      <c r="AX1004" s="14"/>
      <c r="AY1004" s="14"/>
      <c r="AZ1004" s="14"/>
      <c r="BA1004" s="14"/>
      <c r="BB1004" s="14"/>
      <c r="BC1004" s="14"/>
      <c r="BD1004" s="14"/>
      <c r="BE1004" s="14"/>
      <c r="BF1004" s="14"/>
      <c r="BG1004" s="14"/>
      <c r="BH1004" s="14"/>
      <c r="BI1004" s="14"/>
      <c r="BJ1004" s="14"/>
      <c r="BK1004" s="14"/>
      <c r="BL1004" s="14"/>
      <c r="BM1004" s="14"/>
      <c r="BN1004" s="14"/>
      <c r="BO1004" s="14"/>
      <c r="BP1004" s="14"/>
    </row>
    <row r="1005" spans="1:68" x14ac:dyDescent="0.35">
      <c r="A1005" s="14"/>
      <c r="B1005" s="14"/>
      <c r="C1005" s="14"/>
      <c r="AW1005" s="14"/>
      <c r="AX1005" s="14"/>
      <c r="AY1005" s="14"/>
      <c r="AZ1005" s="14"/>
      <c r="BA1005" s="14"/>
      <c r="BB1005" s="14"/>
      <c r="BC1005" s="14"/>
      <c r="BD1005" s="14"/>
      <c r="BE1005" s="14"/>
      <c r="BF1005" s="14"/>
      <c r="BG1005" s="14"/>
      <c r="BH1005" s="14"/>
      <c r="BI1005" s="14"/>
      <c r="BJ1005" s="14"/>
      <c r="BK1005" s="14"/>
      <c r="BL1005" s="14"/>
      <c r="BM1005" s="14"/>
      <c r="BN1005" s="14"/>
      <c r="BO1005" s="14"/>
      <c r="BP1005" s="14"/>
    </row>
    <row r="1006" spans="1:68" x14ac:dyDescent="0.35">
      <c r="A1006" s="14"/>
      <c r="B1006" s="14"/>
      <c r="C1006" s="14"/>
      <c r="AW1006" s="14"/>
      <c r="AX1006" s="14"/>
      <c r="AY1006" s="14"/>
      <c r="AZ1006" s="14"/>
      <c r="BA1006" s="14"/>
      <c r="BB1006" s="14"/>
      <c r="BC1006" s="14"/>
      <c r="BD1006" s="14"/>
      <c r="BE1006" s="14"/>
      <c r="BF1006" s="14"/>
      <c r="BG1006" s="14"/>
      <c r="BH1006" s="14"/>
      <c r="BI1006" s="14"/>
      <c r="BJ1006" s="14"/>
      <c r="BK1006" s="14"/>
      <c r="BL1006" s="14"/>
      <c r="BM1006" s="14"/>
      <c r="BN1006" s="14"/>
      <c r="BO1006" s="14"/>
      <c r="BP1006" s="14"/>
    </row>
    <row r="1007" spans="1:68" x14ac:dyDescent="0.35">
      <c r="A1007" s="14"/>
      <c r="B1007" s="14"/>
      <c r="C1007" s="14"/>
      <c r="AW1007" s="14"/>
      <c r="AX1007" s="14"/>
      <c r="AY1007" s="14"/>
      <c r="AZ1007" s="14"/>
      <c r="BA1007" s="14"/>
      <c r="BB1007" s="14"/>
      <c r="BC1007" s="14"/>
      <c r="BD1007" s="14"/>
      <c r="BE1007" s="14"/>
      <c r="BF1007" s="14"/>
      <c r="BG1007" s="14"/>
      <c r="BH1007" s="14"/>
      <c r="BI1007" s="14"/>
      <c r="BJ1007" s="14"/>
      <c r="BK1007" s="14"/>
      <c r="BL1007" s="14"/>
      <c r="BM1007" s="14"/>
      <c r="BN1007" s="14"/>
      <c r="BO1007" s="14"/>
      <c r="BP1007" s="14"/>
    </row>
    <row r="1008" spans="1:68" x14ac:dyDescent="0.35">
      <c r="A1008" s="14"/>
      <c r="B1008" s="14"/>
      <c r="C1008" s="14"/>
      <c r="AW1008" s="14"/>
      <c r="AX1008" s="14"/>
      <c r="AY1008" s="14"/>
      <c r="AZ1008" s="14"/>
      <c r="BA1008" s="14"/>
      <c r="BB1008" s="14"/>
      <c r="BC1008" s="14"/>
      <c r="BD1008" s="14"/>
      <c r="BE1008" s="14"/>
      <c r="BF1008" s="14"/>
      <c r="BG1008" s="14"/>
      <c r="BH1008" s="14"/>
      <c r="BI1008" s="14"/>
      <c r="BJ1008" s="14"/>
      <c r="BK1008" s="14"/>
      <c r="BL1008" s="14"/>
      <c r="BM1008" s="14"/>
      <c r="BN1008" s="14"/>
      <c r="BO1008" s="14"/>
      <c r="BP1008" s="14"/>
    </row>
    <row r="1009" spans="1:68" x14ac:dyDescent="0.35">
      <c r="A1009" s="14"/>
      <c r="B1009" s="14"/>
      <c r="C1009" s="14"/>
      <c r="AW1009" s="14"/>
      <c r="AX1009" s="14"/>
      <c r="AY1009" s="14"/>
      <c r="AZ1009" s="14"/>
      <c r="BA1009" s="14"/>
      <c r="BB1009" s="14"/>
      <c r="BC1009" s="14"/>
      <c r="BD1009" s="14"/>
      <c r="BE1009" s="14"/>
      <c r="BF1009" s="14"/>
      <c r="BG1009" s="14"/>
      <c r="BH1009" s="14"/>
      <c r="BI1009" s="14"/>
      <c r="BJ1009" s="14"/>
      <c r="BK1009" s="14"/>
      <c r="BL1009" s="14"/>
      <c r="BM1009" s="14"/>
      <c r="BN1009" s="14"/>
      <c r="BO1009" s="14"/>
      <c r="BP1009" s="14"/>
    </row>
    <row r="1010" spans="1:68" x14ac:dyDescent="0.35">
      <c r="A1010" s="14"/>
      <c r="B1010" s="14"/>
      <c r="C1010" s="14"/>
      <c r="AW1010" s="14"/>
      <c r="AX1010" s="14"/>
      <c r="AY1010" s="14"/>
      <c r="AZ1010" s="14"/>
      <c r="BA1010" s="14"/>
      <c r="BB1010" s="14"/>
      <c r="BC1010" s="14"/>
      <c r="BD1010" s="14"/>
      <c r="BE1010" s="14"/>
      <c r="BF1010" s="14"/>
      <c r="BG1010" s="14"/>
      <c r="BH1010" s="14"/>
      <c r="BI1010" s="14"/>
      <c r="BJ1010" s="14"/>
      <c r="BK1010" s="14"/>
      <c r="BL1010" s="14"/>
      <c r="BM1010" s="14"/>
      <c r="BN1010" s="14"/>
      <c r="BO1010" s="14"/>
      <c r="BP1010" s="14"/>
    </row>
    <row r="1011" spans="1:68" x14ac:dyDescent="0.35">
      <c r="A1011" s="14"/>
      <c r="B1011" s="14"/>
      <c r="C1011" s="14"/>
      <c r="AW1011" s="14"/>
      <c r="AX1011" s="14"/>
      <c r="AY1011" s="14"/>
      <c r="AZ1011" s="14"/>
      <c r="BA1011" s="14"/>
      <c r="BB1011" s="14"/>
      <c r="BC1011" s="14"/>
      <c r="BD1011" s="14"/>
      <c r="BE1011" s="14"/>
      <c r="BF1011" s="14"/>
      <c r="BG1011" s="14"/>
      <c r="BH1011" s="14"/>
      <c r="BI1011" s="14"/>
      <c r="BJ1011" s="14"/>
      <c r="BK1011" s="14"/>
      <c r="BL1011" s="14"/>
      <c r="BM1011" s="14"/>
      <c r="BN1011" s="14"/>
      <c r="BO1011" s="14"/>
      <c r="BP1011" s="14"/>
    </row>
    <row r="1012" spans="1:68" x14ac:dyDescent="0.35">
      <c r="A1012" s="14"/>
      <c r="B1012" s="14"/>
      <c r="C1012" s="14"/>
      <c r="AW1012" s="14"/>
      <c r="AX1012" s="14"/>
      <c r="AY1012" s="14"/>
      <c r="AZ1012" s="14"/>
      <c r="BA1012" s="14"/>
      <c r="BB1012" s="14"/>
      <c r="BC1012" s="14"/>
      <c r="BD1012" s="14"/>
      <c r="BE1012" s="14"/>
      <c r="BF1012" s="14"/>
      <c r="BG1012" s="14"/>
      <c r="BH1012" s="14"/>
      <c r="BI1012" s="14"/>
      <c r="BJ1012" s="14"/>
      <c r="BK1012" s="14"/>
      <c r="BL1012" s="14"/>
      <c r="BM1012" s="14"/>
      <c r="BN1012" s="14"/>
      <c r="BO1012" s="14"/>
      <c r="BP1012" s="14"/>
    </row>
    <row r="1013" spans="1:68" x14ac:dyDescent="0.35">
      <c r="A1013" s="14"/>
      <c r="B1013" s="14"/>
      <c r="C1013" s="14"/>
      <c r="AW1013" s="14"/>
      <c r="AX1013" s="14"/>
      <c r="AY1013" s="14"/>
      <c r="AZ1013" s="14"/>
      <c r="BA1013" s="14"/>
      <c r="BB1013" s="14"/>
      <c r="BC1013" s="14"/>
      <c r="BD1013" s="14"/>
      <c r="BE1013" s="14"/>
      <c r="BF1013" s="14"/>
      <c r="BG1013" s="14"/>
      <c r="BH1013" s="14"/>
      <c r="BI1013" s="14"/>
      <c r="BJ1013" s="14"/>
      <c r="BK1013" s="14"/>
      <c r="BL1013" s="14"/>
      <c r="BM1013" s="14"/>
      <c r="BN1013" s="14"/>
      <c r="BO1013" s="14"/>
      <c r="BP1013" s="14"/>
    </row>
    <row r="1014" spans="1:68" x14ac:dyDescent="0.35">
      <c r="A1014" s="14"/>
      <c r="B1014" s="14"/>
      <c r="C1014" s="14"/>
      <c r="AW1014" s="14"/>
      <c r="AX1014" s="14"/>
      <c r="AY1014" s="14"/>
      <c r="AZ1014" s="14"/>
      <c r="BA1014" s="14"/>
      <c r="BB1014" s="14"/>
      <c r="BC1014" s="14"/>
      <c r="BD1014" s="14"/>
      <c r="BE1014" s="14"/>
      <c r="BF1014" s="14"/>
      <c r="BG1014" s="14"/>
      <c r="BH1014" s="14"/>
      <c r="BI1014" s="14"/>
      <c r="BJ1014" s="14"/>
      <c r="BK1014" s="14"/>
      <c r="BL1014" s="14"/>
      <c r="BM1014" s="14"/>
      <c r="BN1014" s="14"/>
      <c r="BO1014" s="14"/>
      <c r="BP1014" s="14"/>
    </row>
    <row r="1015" spans="1:68" x14ac:dyDescent="0.35">
      <c r="A1015" s="14"/>
      <c r="B1015" s="14"/>
      <c r="C1015" s="14"/>
      <c r="AW1015" s="14"/>
      <c r="AX1015" s="14"/>
      <c r="AY1015" s="14"/>
      <c r="AZ1015" s="14"/>
      <c r="BA1015" s="14"/>
      <c r="BB1015" s="14"/>
      <c r="BC1015" s="14"/>
      <c r="BD1015" s="14"/>
      <c r="BE1015" s="14"/>
      <c r="BF1015" s="14"/>
      <c r="BG1015" s="14"/>
      <c r="BH1015" s="14"/>
      <c r="BI1015" s="14"/>
      <c r="BJ1015" s="14"/>
      <c r="BK1015" s="14"/>
      <c r="BL1015" s="14"/>
      <c r="BM1015" s="14"/>
      <c r="BN1015" s="14"/>
      <c r="BO1015" s="14"/>
      <c r="BP1015" s="14"/>
    </row>
    <row r="1016" spans="1:68" x14ac:dyDescent="0.35">
      <c r="A1016" s="14"/>
      <c r="B1016" s="14"/>
      <c r="C1016" s="14"/>
      <c r="AW1016" s="14"/>
      <c r="AX1016" s="14"/>
      <c r="AY1016" s="14"/>
      <c r="AZ1016" s="14"/>
      <c r="BA1016" s="14"/>
      <c r="BB1016" s="14"/>
      <c r="BC1016" s="14"/>
      <c r="BD1016" s="14"/>
      <c r="BE1016" s="14"/>
      <c r="BF1016" s="14"/>
      <c r="BG1016" s="14"/>
      <c r="BH1016" s="14"/>
      <c r="BI1016" s="14"/>
      <c r="BJ1016" s="14"/>
      <c r="BK1016" s="14"/>
      <c r="BL1016" s="14"/>
      <c r="BM1016" s="14"/>
      <c r="BN1016" s="14"/>
      <c r="BO1016" s="14"/>
      <c r="BP1016" s="14"/>
    </row>
    <row r="1017" spans="1:68" x14ac:dyDescent="0.35">
      <c r="A1017" s="14"/>
      <c r="B1017" s="14"/>
      <c r="C1017" s="14"/>
      <c r="AW1017" s="14"/>
      <c r="AX1017" s="14"/>
      <c r="AY1017" s="14"/>
      <c r="AZ1017" s="14"/>
      <c r="BA1017" s="14"/>
      <c r="BB1017" s="14"/>
      <c r="BC1017" s="14"/>
      <c r="BD1017" s="14"/>
      <c r="BE1017" s="14"/>
      <c r="BF1017" s="14"/>
      <c r="BG1017" s="14"/>
      <c r="BH1017" s="14"/>
      <c r="BI1017" s="14"/>
      <c r="BJ1017" s="14"/>
      <c r="BK1017" s="14"/>
      <c r="BL1017" s="14"/>
      <c r="BM1017" s="14"/>
      <c r="BN1017" s="14"/>
      <c r="BO1017" s="14"/>
      <c r="BP1017" s="14"/>
    </row>
    <row r="1018" spans="1:68" x14ac:dyDescent="0.35">
      <c r="A1018" s="14"/>
      <c r="B1018" s="14"/>
      <c r="C1018" s="14"/>
      <c r="AW1018" s="14"/>
      <c r="AX1018" s="14"/>
      <c r="AY1018" s="14"/>
      <c r="AZ1018" s="14"/>
      <c r="BA1018" s="14"/>
      <c r="BB1018" s="14"/>
      <c r="BC1018" s="14"/>
      <c r="BD1018" s="14"/>
      <c r="BE1018" s="14"/>
      <c r="BF1018" s="14"/>
      <c r="BG1018" s="14"/>
      <c r="BH1018" s="14"/>
      <c r="BI1018" s="14"/>
      <c r="BJ1018" s="14"/>
      <c r="BK1018" s="14"/>
      <c r="BL1018" s="14"/>
      <c r="BM1018" s="14"/>
      <c r="BN1018" s="14"/>
      <c r="BO1018" s="14"/>
      <c r="BP1018" s="14"/>
    </row>
    <row r="1019" spans="1:68" x14ac:dyDescent="0.35">
      <c r="A1019" s="14"/>
      <c r="B1019" s="14"/>
      <c r="C1019" s="14"/>
      <c r="AW1019" s="14"/>
      <c r="AX1019" s="14"/>
      <c r="AY1019" s="14"/>
      <c r="AZ1019" s="14"/>
      <c r="BA1019" s="14"/>
      <c r="BB1019" s="14"/>
      <c r="BC1019" s="14"/>
      <c r="BD1019" s="14"/>
      <c r="BE1019" s="14"/>
      <c r="BF1019" s="14"/>
      <c r="BG1019" s="14"/>
      <c r="BH1019" s="14"/>
      <c r="BI1019" s="14"/>
      <c r="BJ1019" s="14"/>
      <c r="BK1019" s="14"/>
      <c r="BL1019" s="14"/>
      <c r="BM1019" s="14"/>
      <c r="BN1019" s="14"/>
      <c r="BO1019" s="14"/>
      <c r="BP1019" s="14"/>
    </row>
    <row r="1020" spans="1:68" x14ac:dyDescent="0.35">
      <c r="A1020" s="14"/>
      <c r="B1020" s="14"/>
      <c r="C1020" s="14"/>
      <c r="AW1020" s="14"/>
      <c r="AX1020" s="14"/>
      <c r="AY1020" s="14"/>
      <c r="AZ1020" s="14"/>
      <c r="BA1020" s="14"/>
      <c r="BB1020" s="14"/>
      <c r="BC1020" s="14"/>
      <c r="BD1020" s="14"/>
      <c r="BE1020" s="14"/>
      <c r="BF1020" s="14"/>
      <c r="BG1020" s="14"/>
      <c r="BH1020" s="14"/>
      <c r="BI1020" s="14"/>
      <c r="BJ1020" s="14"/>
      <c r="BK1020" s="14"/>
      <c r="BL1020" s="14"/>
      <c r="BM1020" s="14"/>
      <c r="BN1020" s="14"/>
      <c r="BO1020" s="14"/>
      <c r="BP1020" s="14"/>
    </row>
    <row r="1021" spans="1:68" x14ac:dyDescent="0.35">
      <c r="A1021" s="14"/>
      <c r="B1021" s="14"/>
      <c r="C1021" s="14"/>
      <c r="AW1021" s="14"/>
      <c r="AX1021" s="14"/>
      <c r="AY1021" s="14"/>
      <c r="AZ1021" s="14"/>
      <c r="BA1021" s="14"/>
      <c r="BB1021" s="14"/>
      <c r="BC1021" s="14"/>
      <c r="BD1021" s="14"/>
      <c r="BE1021" s="14"/>
      <c r="BF1021" s="14"/>
      <c r="BG1021" s="14"/>
      <c r="BH1021" s="14"/>
      <c r="BI1021" s="14"/>
      <c r="BJ1021" s="14"/>
      <c r="BK1021" s="14"/>
      <c r="BL1021" s="14"/>
      <c r="BM1021" s="14"/>
      <c r="BN1021" s="14"/>
      <c r="BO1021" s="14"/>
      <c r="BP1021" s="14"/>
    </row>
    <row r="1022" spans="1:68" x14ac:dyDescent="0.35">
      <c r="A1022" s="14"/>
      <c r="B1022" s="14"/>
      <c r="C1022" s="14"/>
      <c r="AW1022" s="14"/>
      <c r="AX1022" s="14"/>
      <c r="AY1022" s="14"/>
      <c r="AZ1022" s="14"/>
      <c r="BA1022" s="14"/>
      <c r="BB1022" s="14"/>
      <c r="BC1022" s="14"/>
      <c r="BD1022" s="14"/>
      <c r="BE1022" s="14"/>
      <c r="BF1022" s="14"/>
      <c r="BG1022" s="14"/>
      <c r="BH1022" s="14"/>
      <c r="BI1022" s="14"/>
      <c r="BJ1022" s="14"/>
      <c r="BK1022" s="14"/>
      <c r="BL1022" s="14"/>
      <c r="BM1022" s="14"/>
      <c r="BN1022" s="14"/>
      <c r="BO1022" s="14"/>
      <c r="BP1022" s="14"/>
    </row>
    <row r="1023" spans="1:68" x14ac:dyDescent="0.35">
      <c r="A1023" s="14"/>
      <c r="B1023" s="14"/>
      <c r="C1023" s="14"/>
      <c r="AW1023" s="14"/>
      <c r="AX1023" s="14"/>
      <c r="AY1023" s="14"/>
      <c r="AZ1023" s="14"/>
      <c r="BA1023" s="14"/>
      <c r="BB1023" s="14"/>
      <c r="BC1023" s="14"/>
      <c r="BD1023" s="14"/>
      <c r="BE1023" s="14"/>
      <c r="BF1023" s="14"/>
      <c r="BG1023" s="14"/>
      <c r="BH1023" s="14"/>
      <c r="BI1023" s="14"/>
      <c r="BJ1023" s="14"/>
      <c r="BK1023" s="14"/>
      <c r="BL1023" s="14"/>
      <c r="BM1023" s="14"/>
      <c r="BN1023" s="14"/>
      <c r="BO1023" s="14"/>
      <c r="BP1023" s="14"/>
    </row>
    <row r="1024" spans="1:68" x14ac:dyDescent="0.35">
      <c r="A1024" s="14"/>
      <c r="B1024" s="14"/>
      <c r="C1024" s="14"/>
      <c r="AW1024" s="14"/>
      <c r="AX1024" s="14"/>
      <c r="AY1024" s="14"/>
      <c r="AZ1024" s="14"/>
      <c r="BA1024" s="14"/>
      <c r="BB1024" s="14"/>
      <c r="BC1024" s="14"/>
      <c r="BD1024" s="14"/>
      <c r="BE1024" s="14"/>
      <c r="BF1024" s="14"/>
      <c r="BG1024" s="14"/>
      <c r="BH1024" s="14"/>
      <c r="BI1024" s="14"/>
      <c r="BJ1024" s="14"/>
      <c r="BK1024" s="14"/>
      <c r="BL1024" s="14"/>
      <c r="BM1024" s="14"/>
      <c r="BN1024" s="14"/>
      <c r="BO1024" s="14"/>
      <c r="BP1024" s="14"/>
    </row>
    <row r="1025" spans="1:68" x14ac:dyDescent="0.35">
      <c r="A1025" s="14"/>
      <c r="B1025" s="14"/>
      <c r="C1025" s="14"/>
      <c r="AW1025" s="14"/>
      <c r="AX1025" s="14"/>
      <c r="AY1025" s="14"/>
      <c r="AZ1025" s="14"/>
      <c r="BA1025" s="14"/>
      <c r="BB1025" s="14"/>
      <c r="BC1025" s="14"/>
      <c r="BD1025" s="14"/>
      <c r="BE1025" s="14"/>
      <c r="BF1025" s="14"/>
      <c r="BG1025" s="14"/>
      <c r="BH1025" s="14"/>
      <c r="BI1025" s="14"/>
      <c r="BJ1025" s="14"/>
      <c r="BK1025" s="14"/>
      <c r="BL1025" s="14"/>
      <c r="BM1025" s="14"/>
      <c r="BN1025" s="14"/>
      <c r="BO1025" s="14"/>
      <c r="BP1025" s="14"/>
    </row>
    <row r="1026" spans="1:68" x14ac:dyDescent="0.35">
      <c r="A1026" s="14"/>
      <c r="B1026" s="14"/>
      <c r="C1026" s="14"/>
      <c r="AW1026" s="14"/>
      <c r="AX1026" s="14"/>
      <c r="AY1026" s="14"/>
      <c r="AZ1026" s="14"/>
      <c r="BA1026" s="14"/>
      <c r="BB1026" s="14"/>
      <c r="BC1026" s="14"/>
      <c r="BD1026" s="14"/>
      <c r="BE1026" s="14"/>
      <c r="BF1026" s="14"/>
      <c r="BG1026" s="14"/>
      <c r="BH1026" s="14"/>
      <c r="BI1026" s="14"/>
      <c r="BJ1026" s="14"/>
      <c r="BK1026" s="14"/>
      <c r="BL1026" s="14"/>
      <c r="BM1026" s="14"/>
      <c r="BN1026" s="14"/>
      <c r="BO1026" s="14"/>
      <c r="BP1026" s="14"/>
    </row>
    <row r="1027" spans="1:68" x14ac:dyDescent="0.35">
      <c r="A1027" s="14"/>
      <c r="B1027" s="14"/>
      <c r="C1027" s="14"/>
      <c r="AW1027" s="14"/>
      <c r="AX1027" s="14"/>
      <c r="AY1027" s="14"/>
      <c r="AZ1027" s="14"/>
      <c r="BA1027" s="14"/>
      <c r="BB1027" s="14"/>
      <c r="BC1027" s="14"/>
      <c r="BD1027" s="14"/>
      <c r="BE1027" s="14"/>
      <c r="BF1027" s="14"/>
      <c r="BG1027" s="14"/>
      <c r="BH1027" s="14"/>
      <c r="BI1027" s="14"/>
      <c r="BJ1027" s="14"/>
      <c r="BK1027" s="14"/>
      <c r="BL1027" s="14"/>
      <c r="BM1027" s="14"/>
      <c r="BN1027" s="14"/>
      <c r="BO1027" s="14"/>
      <c r="BP1027" s="14"/>
    </row>
    <row r="1028" spans="1:68" x14ac:dyDescent="0.35">
      <c r="A1028" s="14"/>
      <c r="B1028" s="14"/>
      <c r="C1028" s="14"/>
      <c r="AW1028" s="14"/>
      <c r="AX1028" s="14"/>
      <c r="AY1028" s="14"/>
      <c r="AZ1028" s="14"/>
      <c r="BA1028" s="14"/>
      <c r="BB1028" s="14"/>
      <c r="BC1028" s="14"/>
      <c r="BD1028" s="14"/>
      <c r="BE1028" s="14"/>
      <c r="BF1028" s="14"/>
      <c r="BG1028" s="14"/>
      <c r="BH1028" s="14"/>
      <c r="BI1028" s="14"/>
      <c r="BJ1028" s="14"/>
      <c r="BK1028" s="14"/>
      <c r="BL1028" s="14"/>
      <c r="BM1028" s="14"/>
      <c r="BN1028" s="14"/>
      <c r="BO1028" s="14"/>
      <c r="BP1028" s="14"/>
    </row>
    <row r="1029" spans="1:68" x14ac:dyDescent="0.35">
      <c r="A1029" s="14"/>
      <c r="B1029" s="14"/>
      <c r="C1029" s="14"/>
      <c r="AW1029" s="14"/>
      <c r="AX1029" s="14"/>
      <c r="AY1029" s="14"/>
      <c r="AZ1029" s="14"/>
      <c r="BA1029" s="14"/>
      <c r="BB1029" s="14"/>
      <c r="BC1029" s="14"/>
      <c r="BD1029" s="14"/>
      <c r="BE1029" s="14"/>
      <c r="BF1029" s="14"/>
      <c r="BG1029" s="14"/>
      <c r="BH1029" s="14"/>
      <c r="BI1029" s="14"/>
      <c r="BJ1029" s="14"/>
      <c r="BK1029" s="14"/>
      <c r="BL1029" s="14"/>
      <c r="BM1029" s="14"/>
      <c r="BN1029" s="14"/>
      <c r="BO1029" s="14"/>
      <c r="BP1029" s="14"/>
    </row>
    <row r="1030" spans="1:68" x14ac:dyDescent="0.35">
      <c r="A1030" s="14"/>
      <c r="B1030" s="14"/>
      <c r="C1030" s="14"/>
      <c r="AW1030" s="14"/>
      <c r="AX1030" s="14"/>
      <c r="AY1030" s="14"/>
      <c r="AZ1030" s="14"/>
      <c r="BA1030" s="14"/>
      <c r="BB1030" s="14"/>
      <c r="BC1030" s="14"/>
      <c r="BD1030" s="14"/>
      <c r="BE1030" s="14"/>
      <c r="BF1030" s="14"/>
      <c r="BG1030" s="14"/>
      <c r="BH1030" s="14"/>
      <c r="BI1030" s="14"/>
      <c r="BJ1030" s="14"/>
      <c r="BK1030" s="14"/>
      <c r="BL1030" s="14"/>
      <c r="BM1030" s="14"/>
      <c r="BN1030" s="14"/>
      <c r="BO1030" s="14"/>
      <c r="BP1030" s="14"/>
    </row>
    <row r="1031" spans="1:68" x14ac:dyDescent="0.35">
      <c r="A1031" s="14"/>
      <c r="B1031" s="14"/>
      <c r="C1031" s="14"/>
      <c r="AW1031" s="14"/>
      <c r="AX1031" s="14"/>
      <c r="AY1031" s="14"/>
      <c r="AZ1031" s="14"/>
      <c r="BA1031" s="14"/>
      <c r="BB1031" s="14"/>
      <c r="BC1031" s="14"/>
      <c r="BD1031" s="14"/>
      <c r="BE1031" s="14"/>
      <c r="BF1031" s="14"/>
      <c r="BG1031" s="14"/>
      <c r="BH1031" s="14"/>
      <c r="BI1031" s="14"/>
      <c r="BJ1031" s="14"/>
      <c r="BK1031" s="14"/>
      <c r="BL1031" s="14"/>
      <c r="BM1031" s="14"/>
      <c r="BN1031" s="14"/>
      <c r="BO1031" s="14"/>
      <c r="BP1031" s="14"/>
    </row>
    <row r="1032" spans="1:68" x14ac:dyDescent="0.35">
      <c r="A1032" s="14"/>
      <c r="B1032" s="14"/>
      <c r="C1032" s="14"/>
      <c r="AW1032" s="14"/>
      <c r="AX1032" s="14"/>
      <c r="AY1032" s="14"/>
      <c r="AZ1032" s="14"/>
      <c r="BA1032" s="14"/>
      <c r="BB1032" s="14"/>
      <c r="BC1032" s="14"/>
      <c r="BD1032" s="14"/>
      <c r="BE1032" s="14"/>
      <c r="BF1032" s="14"/>
      <c r="BG1032" s="14"/>
      <c r="BH1032" s="14"/>
      <c r="BI1032" s="14"/>
      <c r="BJ1032" s="14"/>
      <c r="BK1032" s="14"/>
      <c r="BL1032" s="14"/>
      <c r="BM1032" s="14"/>
      <c r="BN1032" s="14"/>
      <c r="BO1032" s="14"/>
      <c r="BP1032" s="14"/>
    </row>
    <row r="1033" spans="1:68" x14ac:dyDescent="0.35">
      <c r="A1033" s="14"/>
      <c r="B1033" s="14"/>
      <c r="C1033" s="14"/>
      <c r="AW1033" s="14"/>
      <c r="AX1033" s="14"/>
      <c r="AY1033" s="14"/>
      <c r="AZ1033" s="14"/>
      <c r="BA1033" s="14"/>
      <c r="BB1033" s="14"/>
      <c r="BC1033" s="14"/>
      <c r="BD1033" s="14"/>
      <c r="BE1033" s="14"/>
      <c r="BF1033" s="14"/>
      <c r="BG1033" s="14"/>
      <c r="BH1033" s="14"/>
      <c r="BI1033" s="14"/>
      <c r="BJ1033" s="14"/>
      <c r="BK1033" s="14"/>
      <c r="BL1033" s="14"/>
      <c r="BM1033" s="14"/>
      <c r="BN1033" s="14"/>
      <c r="BO1033" s="14"/>
      <c r="BP1033" s="14"/>
    </row>
    <row r="1034" spans="1:68" x14ac:dyDescent="0.35">
      <c r="A1034" s="14"/>
      <c r="B1034" s="14"/>
      <c r="C1034" s="14"/>
      <c r="AW1034" s="14"/>
      <c r="AX1034" s="14"/>
      <c r="AY1034" s="14"/>
      <c r="AZ1034" s="14"/>
      <c r="BA1034" s="14"/>
      <c r="BB1034" s="14"/>
      <c r="BC1034" s="14"/>
      <c r="BD1034" s="14"/>
      <c r="BE1034" s="14"/>
      <c r="BF1034" s="14"/>
      <c r="BG1034" s="14"/>
      <c r="BH1034" s="14"/>
      <c r="BI1034" s="14"/>
      <c r="BJ1034" s="14"/>
      <c r="BK1034" s="14"/>
      <c r="BL1034" s="14"/>
      <c r="BM1034" s="14"/>
      <c r="BN1034" s="14"/>
      <c r="BO1034" s="14"/>
      <c r="BP1034" s="14"/>
    </row>
    <row r="1035" spans="1:68" x14ac:dyDescent="0.35">
      <c r="A1035" s="14"/>
      <c r="B1035" s="14"/>
      <c r="C1035" s="14"/>
      <c r="AW1035" s="14"/>
      <c r="AX1035" s="14"/>
      <c r="AY1035" s="14"/>
      <c r="AZ1035" s="14"/>
      <c r="BA1035" s="14"/>
      <c r="BB1035" s="14"/>
      <c r="BC1035" s="14"/>
      <c r="BD1035" s="14"/>
      <c r="BE1035" s="14"/>
      <c r="BF1035" s="14"/>
      <c r="BG1035" s="14"/>
      <c r="BH1035" s="14"/>
      <c r="BI1035" s="14"/>
      <c r="BJ1035" s="14"/>
      <c r="BK1035" s="14"/>
      <c r="BL1035" s="14"/>
      <c r="BM1035" s="14"/>
      <c r="BN1035" s="14"/>
      <c r="BO1035" s="14"/>
      <c r="BP1035" s="14"/>
    </row>
    <row r="1036" spans="1:68" x14ac:dyDescent="0.35">
      <c r="A1036" s="14"/>
      <c r="B1036" s="14"/>
      <c r="C1036" s="14"/>
      <c r="AW1036" s="14"/>
      <c r="AX1036" s="14"/>
      <c r="AY1036" s="14"/>
      <c r="AZ1036" s="14"/>
      <c r="BA1036" s="14"/>
      <c r="BB1036" s="14"/>
      <c r="BC1036" s="14"/>
      <c r="BD1036" s="14"/>
      <c r="BE1036" s="14"/>
      <c r="BF1036" s="14"/>
      <c r="BG1036" s="14"/>
      <c r="BH1036" s="14"/>
      <c r="BI1036" s="14"/>
      <c r="BJ1036" s="14"/>
      <c r="BK1036" s="14"/>
      <c r="BL1036" s="14"/>
      <c r="BM1036" s="14"/>
      <c r="BN1036" s="14"/>
      <c r="BO1036" s="14"/>
      <c r="BP1036" s="14"/>
    </row>
    <row r="1037" spans="1:68" x14ac:dyDescent="0.35">
      <c r="A1037" s="14"/>
      <c r="B1037" s="14"/>
      <c r="C1037" s="14"/>
      <c r="AW1037" s="14"/>
      <c r="AX1037" s="14"/>
      <c r="AY1037" s="14"/>
      <c r="AZ1037" s="14"/>
      <c r="BA1037" s="14"/>
      <c r="BB1037" s="14"/>
      <c r="BC1037" s="14"/>
      <c r="BD1037" s="14"/>
      <c r="BE1037" s="14"/>
      <c r="BF1037" s="14"/>
      <c r="BG1037" s="14"/>
      <c r="BH1037" s="14"/>
      <c r="BI1037" s="14"/>
      <c r="BJ1037" s="14"/>
      <c r="BK1037" s="14"/>
      <c r="BL1037" s="14"/>
      <c r="BM1037" s="14"/>
      <c r="BN1037" s="14"/>
      <c r="BO1037" s="14"/>
      <c r="BP1037" s="14"/>
    </row>
    <row r="1038" spans="1:68" x14ac:dyDescent="0.35">
      <c r="A1038" s="14"/>
      <c r="B1038" s="14"/>
      <c r="C1038" s="14"/>
      <c r="AW1038" s="14"/>
      <c r="AX1038" s="14"/>
      <c r="AY1038" s="14"/>
      <c r="AZ1038" s="14"/>
      <c r="BA1038" s="14"/>
      <c r="BB1038" s="14"/>
      <c r="BC1038" s="14"/>
      <c r="BD1038" s="14"/>
      <c r="BE1038" s="14"/>
      <c r="BF1038" s="14"/>
      <c r="BG1038" s="14"/>
      <c r="BH1038" s="14"/>
      <c r="BI1038" s="14"/>
      <c r="BJ1038" s="14"/>
      <c r="BK1038" s="14"/>
      <c r="BL1038" s="14"/>
      <c r="BM1038" s="14"/>
      <c r="BN1038" s="14"/>
      <c r="BO1038" s="14"/>
      <c r="BP1038" s="14"/>
    </row>
    <row r="1039" spans="1:68" x14ac:dyDescent="0.35">
      <c r="A1039" s="14"/>
      <c r="B1039" s="14"/>
      <c r="C1039" s="14"/>
      <c r="AW1039" s="14"/>
      <c r="AX1039" s="14"/>
      <c r="AY1039" s="14"/>
      <c r="AZ1039" s="14"/>
      <c r="BA1039" s="14"/>
      <c r="BB1039" s="14"/>
      <c r="BC1039" s="14"/>
      <c r="BD1039" s="14"/>
      <c r="BE1039" s="14"/>
      <c r="BF1039" s="14"/>
      <c r="BG1039" s="14"/>
      <c r="BH1039" s="14"/>
      <c r="BI1039" s="14"/>
      <c r="BJ1039" s="14"/>
      <c r="BK1039" s="14"/>
      <c r="BL1039" s="14"/>
      <c r="BM1039" s="14"/>
      <c r="BN1039" s="14"/>
      <c r="BO1039" s="14"/>
      <c r="BP1039" s="14"/>
    </row>
    <row r="1040" spans="1:68" x14ac:dyDescent="0.35">
      <c r="A1040" s="14"/>
      <c r="B1040" s="14"/>
      <c r="C1040" s="14"/>
      <c r="AW1040" s="14"/>
      <c r="AX1040" s="14"/>
      <c r="AY1040" s="14"/>
      <c r="AZ1040" s="14"/>
      <c r="BA1040" s="14"/>
      <c r="BB1040" s="14"/>
      <c r="BC1040" s="14"/>
      <c r="BD1040" s="14"/>
      <c r="BE1040" s="14"/>
      <c r="BF1040" s="14"/>
      <c r="BG1040" s="14"/>
      <c r="BH1040" s="14"/>
      <c r="BI1040" s="14"/>
      <c r="BJ1040" s="14"/>
      <c r="BK1040" s="14"/>
      <c r="BL1040" s="14"/>
      <c r="BM1040" s="14"/>
      <c r="BN1040" s="14"/>
      <c r="BO1040" s="14"/>
      <c r="BP1040" s="14"/>
    </row>
    <row r="1041" spans="1:68" x14ac:dyDescent="0.35">
      <c r="A1041" s="14"/>
      <c r="B1041" s="14"/>
      <c r="C1041" s="14"/>
      <c r="AW1041" s="14"/>
      <c r="AX1041" s="14"/>
      <c r="AY1041" s="14"/>
      <c r="AZ1041" s="14"/>
      <c r="BA1041" s="14"/>
      <c r="BB1041" s="14"/>
      <c r="BC1041" s="14"/>
      <c r="BD1041" s="14"/>
      <c r="BE1041" s="14"/>
      <c r="BF1041" s="14"/>
      <c r="BG1041" s="14"/>
      <c r="BH1041" s="14"/>
      <c r="BI1041" s="14"/>
      <c r="BJ1041" s="14"/>
      <c r="BK1041" s="14"/>
      <c r="BL1041" s="14"/>
      <c r="BM1041" s="14"/>
      <c r="BN1041" s="14"/>
      <c r="BO1041" s="14"/>
      <c r="BP1041" s="14"/>
    </row>
    <row r="1042" spans="1:68" x14ac:dyDescent="0.35">
      <c r="A1042" s="14"/>
      <c r="B1042" s="14"/>
      <c r="C1042" s="14"/>
      <c r="AW1042" s="14"/>
      <c r="AX1042" s="14"/>
      <c r="AY1042" s="14"/>
      <c r="AZ1042" s="14"/>
      <c r="BA1042" s="14"/>
      <c r="BB1042" s="14"/>
      <c r="BC1042" s="14"/>
      <c r="BD1042" s="14"/>
      <c r="BE1042" s="14"/>
      <c r="BF1042" s="14"/>
      <c r="BG1042" s="14"/>
      <c r="BH1042" s="14"/>
      <c r="BI1042" s="14"/>
      <c r="BJ1042" s="14"/>
      <c r="BK1042" s="14"/>
      <c r="BL1042" s="14"/>
      <c r="BM1042" s="14"/>
      <c r="BN1042" s="14"/>
      <c r="BO1042" s="14"/>
      <c r="BP1042" s="14"/>
    </row>
    <row r="1043" spans="1:68" x14ac:dyDescent="0.35">
      <c r="A1043" s="14"/>
      <c r="B1043" s="14"/>
      <c r="C1043" s="14"/>
      <c r="AW1043" s="14"/>
      <c r="AX1043" s="14"/>
      <c r="AY1043" s="14"/>
      <c r="AZ1043" s="14"/>
      <c r="BA1043" s="14"/>
      <c r="BB1043" s="14"/>
      <c r="BC1043" s="14"/>
      <c r="BD1043" s="14"/>
      <c r="BE1043" s="14"/>
      <c r="BF1043" s="14"/>
      <c r="BG1043" s="14"/>
      <c r="BH1043" s="14"/>
      <c r="BI1043" s="14"/>
      <c r="BJ1043" s="14"/>
      <c r="BK1043" s="14"/>
      <c r="BL1043" s="14"/>
      <c r="BM1043" s="14"/>
      <c r="BN1043" s="14"/>
      <c r="BO1043" s="14"/>
      <c r="BP1043" s="14"/>
    </row>
    <row r="1044" spans="1:68" x14ac:dyDescent="0.35">
      <c r="A1044" s="14"/>
      <c r="B1044" s="14"/>
      <c r="C1044" s="14"/>
      <c r="AW1044" s="14"/>
      <c r="AX1044" s="14"/>
      <c r="AY1044" s="14"/>
      <c r="AZ1044" s="14"/>
      <c r="BA1044" s="14"/>
      <c r="BB1044" s="14"/>
      <c r="BC1044" s="14"/>
      <c r="BD1044" s="14"/>
      <c r="BE1044" s="14"/>
      <c r="BF1044" s="14"/>
      <c r="BG1044" s="14"/>
      <c r="BH1044" s="14"/>
      <c r="BI1044" s="14"/>
      <c r="BJ1044" s="14"/>
      <c r="BK1044" s="14"/>
      <c r="BL1044" s="14"/>
      <c r="BM1044" s="14"/>
      <c r="BN1044" s="14"/>
      <c r="BO1044" s="14"/>
      <c r="BP1044" s="14"/>
    </row>
    <row r="1045" spans="1:68" x14ac:dyDescent="0.35">
      <c r="A1045" s="14"/>
      <c r="B1045" s="14"/>
      <c r="C1045" s="14"/>
      <c r="AW1045" s="14"/>
      <c r="AX1045" s="14"/>
      <c r="AY1045" s="14"/>
      <c r="AZ1045" s="14"/>
      <c r="BA1045" s="14"/>
      <c r="BB1045" s="14"/>
      <c r="BC1045" s="14"/>
      <c r="BD1045" s="14"/>
      <c r="BE1045" s="14"/>
      <c r="BF1045" s="14"/>
      <c r="BG1045" s="14"/>
      <c r="BH1045" s="14"/>
      <c r="BI1045" s="14"/>
      <c r="BJ1045" s="14"/>
      <c r="BK1045" s="14"/>
      <c r="BL1045" s="14"/>
      <c r="BM1045" s="14"/>
      <c r="BN1045" s="14"/>
      <c r="BO1045" s="14"/>
      <c r="BP1045" s="14"/>
    </row>
    <row r="1046" spans="1:68" x14ac:dyDescent="0.35">
      <c r="A1046" s="14"/>
      <c r="B1046" s="14"/>
      <c r="C1046" s="14"/>
      <c r="AW1046" s="14"/>
      <c r="AX1046" s="14"/>
      <c r="AY1046" s="14"/>
      <c r="AZ1046" s="14"/>
      <c r="BA1046" s="14"/>
      <c r="BB1046" s="14"/>
      <c r="BC1046" s="14"/>
      <c r="BD1046" s="14"/>
      <c r="BE1046" s="14"/>
      <c r="BF1046" s="14"/>
      <c r="BG1046" s="14"/>
      <c r="BH1046" s="14"/>
      <c r="BI1046" s="14"/>
      <c r="BJ1046" s="14"/>
      <c r="BK1046" s="14"/>
      <c r="BL1046" s="14"/>
      <c r="BM1046" s="14"/>
      <c r="BN1046" s="14"/>
      <c r="BO1046" s="14"/>
      <c r="BP1046" s="14"/>
    </row>
    <row r="1047" spans="1:68" x14ac:dyDescent="0.35">
      <c r="A1047" s="14"/>
      <c r="B1047" s="14"/>
      <c r="C1047" s="14"/>
      <c r="AW1047" s="14"/>
      <c r="AX1047" s="14"/>
      <c r="AY1047" s="14"/>
      <c r="AZ1047" s="14"/>
      <c r="BA1047" s="14"/>
      <c r="BB1047" s="14"/>
      <c r="BC1047" s="14"/>
      <c r="BD1047" s="14"/>
      <c r="BE1047" s="14"/>
      <c r="BF1047" s="14"/>
      <c r="BG1047" s="14"/>
      <c r="BH1047" s="14"/>
      <c r="BI1047" s="14"/>
      <c r="BJ1047" s="14"/>
      <c r="BK1047" s="14"/>
      <c r="BL1047" s="14"/>
      <c r="BM1047" s="14"/>
      <c r="BN1047" s="14"/>
      <c r="BO1047" s="14"/>
      <c r="BP1047" s="14"/>
    </row>
    <row r="1048" spans="1:68" x14ac:dyDescent="0.35">
      <c r="A1048" s="14"/>
      <c r="B1048" s="14"/>
      <c r="C1048" s="14"/>
      <c r="AW1048" s="14"/>
      <c r="AX1048" s="14"/>
      <c r="AY1048" s="14"/>
      <c r="AZ1048" s="14"/>
      <c r="BA1048" s="14"/>
      <c r="BB1048" s="14"/>
      <c r="BC1048" s="14"/>
      <c r="BD1048" s="14"/>
      <c r="BE1048" s="14"/>
      <c r="BF1048" s="14"/>
      <c r="BG1048" s="14"/>
      <c r="BH1048" s="14"/>
      <c r="BI1048" s="14"/>
      <c r="BJ1048" s="14"/>
      <c r="BK1048" s="14"/>
      <c r="BL1048" s="14"/>
      <c r="BM1048" s="14"/>
      <c r="BN1048" s="14"/>
      <c r="BO1048" s="14"/>
      <c r="BP1048" s="14"/>
    </row>
    <row r="1049" spans="1:68" x14ac:dyDescent="0.35">
      <c r="A1049" s="14"/>
      <c r="B1049" s="14"/>
      <c r="C1049" s="14"/>
      <c r="AW1049" s="14"/>
      <c r="AX1049" s="14"/>
      <c r="AY1049" s="14"/>
      <c r="AZ1049" s="14"/>
      <c r="BA1049" s="14"/>
      <c r="BB1049" s="14"/>
      <c r="BC1049" s="14"/>
      <c r="BD1049" s="14"/>
      <c r="BE1049" s="14"/>
      <c r="BF1049" s="14"/>
      <c r="BG1049" s="14"/>
      <c r="BH1049" s="14"/>
      <c r="BI1049" s="14"/>
      <c r="BJ1049" s="14"/>
      <c r="BK1049" s="14"/>
      <c r="BL1049" s="14"/>
      <c r="BM1049" s="14"/>
      <c r="BN1049" s="14"/>
      <c r="BO1049" s="14"/>
      <c r="BP1049" s="14"/>
    </row>
    <row r="1050" spans="1:68" x14ac:dyDescent="0.35">
      <c r="A1050" s="14"/>
      <c r="B1050" s="14"/>
      <c r="C1050" s="14"/>
      <c r="AW1050" s="14"/>
      <c r="AX1050" s="14"/>
      <c r="AY1050" s="14"/>
      <c r="AZ1050" s="14"/>
      <c r="BA1050" s="14"/>
      <c r="BB1050" s="14"/>
      <c r="BC1050" s="14"/>
      <c r="BD1050" s="14"/>
      <c r="BE1050" s="14"/>
      <c r="BF1050" s="14"/>
      <c r="BG1050" s="14"/>
      <c r="BH1050" s="14"/>
      <c r="BI1050" s="14"/>
      <c r="BJ1050" s="14"/>
      <c r="BK1050" s="14"/>
      <c r="BL1050" s="14"/>
      <c r="BM1050" s="14"/>
      <c r="BN1050" s="14"/>
      <c r="BO1050" s="14"/>
      <c r="BP1050" s="14"/>
    </row>
    <row r="1051" spans="1:68" x14ac:dyDescent="0.35">
      <c r="A1051" s="14"/>
      <c r="B1051" s="14"/>
      <c r="C1051" s="14"/>
      <c r="AW1051" s="14"/>
      <c r="AX1051" s="14"/>
      <c r="AY1051" s="14"/>
      <c r="AZ1051" s="14"/>
      <c r="BA1051" s="14"/>
      <c r="BB1051" s="14"/>
      <c r="BC1051" s="14"/>
      <c r="BD1051" s="14"/>
      <c r="BE1051" s="14"/>
      <c r="BF1051" s="14"/>
      <c r="BG1051" s="14"/>
      <c r="BH1051" s="14"/>
      <c r="BI1051" s="14"/>
      <c r="BJ1051" s="14"/>
      <c r="BK1051" s="14"/>
      <c r="BL1051" s="14"/>
      <c r="BM1051" s="14"/>
      <c r="BN1051" s="14"/>
      <c r="BO1051" s="14"/>
      <c r="BP1051" s="14"/>
    </row>
    <row r="1052" spans="1:68" x14ac:dyDescent="0.35">
      <c r="A1052" s="14"/>
      <c r="B1052" s="14"/>
      <c r="C1052" s="14"/>
      <c r="AW1052" s="14"/>
      <c r="AX1052" s="14"/>
      <c r="AY1052" s="14"/>
      <c r="AZ1052" s="14"/>
      <c r="BA1052" s="14"/>
      <c r="BB1052" s="14"/>
      <c r="BC1052" s="14"/>
      <c r="BD1052" s="14"/>
      <c r="BE1052" s="14"/>
      <c r="BF1052" s="14"/>
      <c r="BG1052" s="14"/>
      <c r="BH1052" s="14"/>
      <c r="BI1052" s="14"/>
      <c r="BJ1052" s="14"/>
      <c r="BK1052" s="14"/>
      <c r="BL1052" s="14"/>
      <c r="BM1052" s="14"/>
      <c r="BN1052" s="14"/>
      <c r="BO1052" s="14"/>
      <c r="BP1052" s="14"/>
    </row>
    <row r="1053" spans="1:68" x14ac:dyDescent="0.35">
      <c r="A1053" s="14"/>
      <c r="B1053" s="14"/>
      <c r="C1053" s="14"/>
      <c r="AW1053" s="14"/>
      <c r="AX1053" s="14"/>
      <c r="AY1053" s="14"/>
      <c r="AZ1053" s="14"/>
      <c r="BA1053" s="14"/>
      <c r="BB1053" s="14"/>
      <c r="BC1053" s="14"/>
      <c r="BD1053" s="14"/>
      <c r="BE1053" s="14"/>
      <c r="BF1053" s="14"/>
      <c r="BG1053" s="14"/>
      <c r="BH1053" s="14"/>
      <c r="BI1053" s="14"/>
      <c r="BJ1053" s="14"/>
      <c r="BK1053" s="14"/>
      <c r="BL1053" s="14"/>
      <c r="BM1053" s="14"/>
      <c r="BN1053" s="14"/>
      <c r="BO1053" s="14"/>
      <c r="BP1053" s="14"/>
    </row>
    <row r="1054" spans="1:68" x14ac:dyDescent="0.35">
      <c r="A1054" s="14"/>
      <c r="B1054" s="14"/>
      <c r="C1054" s="14"/>
      <c r="AW1054" s="14"/>
      <c r="AX1054" s="14"/>
      <c r="AY1054" s="14"/>
      <c r="AZ1054" s="14"/>
      <c r="BA1054" s="14"/>
      <c r="BB1054" s="14"/>
      <c r="BC1054" s="14"/>
      <c r="BD1054" s="14"/>
      <c r="BE1054" s="14"/>
      <c r="BF1054" s="14"/>
      <c r="BG1054" s="14"/>
      <c r="BH1054" s="14"/>
      <c r="BI1054" s="14"/>
      <c r="BJ1054" s="14"/>
      <c r="BK1054" s="14"/>
      <c r="BL1054" s="14"/>
      <c r="BM1054" s="14"/>
      <c r="BN1054" s="14"/>
      <c r="BO1054" s="14"/>
      <c r="BP1054" s="14"/>
    </row>
    <row r="1055" spans="1:68" x14ac:dyDescent="0.35">
      <c r="A1055" s="14"/>
      <c r="B1055" s="14"/>
      <c r="C1055" s="14"/>
      <c r="AW1055" s="14"/>
      <c r="AX1055" s="14"/>
      <c r="AY1055" s="14"/>
      <c r="AZ1055" s="14"/>
      <c r="BA1055" s="14"/>
      <c r="BB1055" s="14"/>
      <c r="BC1055" s="14"/>
      <c r="BD1055" s="14"/>
      <c r="BE1055" s="14"/>
      <c r="BF1055" s="14"/>
      <c r="BG1055" s="14"/>
      <c r="BH1055" s="14"/>
      <c r="BI1055" s="14"/>
      <c r="BJ1055" s="14"/>
      <c r="BK1055" s="14"/>
      <c r="BL1055" s="14"/>
      <c r="BM1055" s="14"/>
      <c r="BN1055" s="14"/>
      <c r="BO1055" s="14"/>
      <c r="BP1055" s="14"/>
    </row>
    <row r="1056" spans="1:68" x14ac:dyDescent="0.35">
      <c r="A1056" s="14"/>
      <c r="B1056" s="14"/>
      <c r="C1056" s="14"/>
      <c r="AW1056" s="14"/>
      <c r="AX1056" s="14"/>
      <c r="AY1056" s="14"/>
      <c r="AZ1056" s="14"/>
      <c r="BA1056" s="14"/>
      <c r="BB1056" s="14"/>
      <c r="BC1056" s="14"/>
      <c r="BD1056" s="14"/>
      <c r="BE1056" s="14"/>
      <c r="BF1056" s="14"/>
      <c r="BG1056" s="14"/>
      <c r="BH1056" s="14"/>
      <c r="BI1056" s="14"/>
      <c r="BJ1056" s="14"/>
      <c r="BK1056" s="14"/>
      <c r="BL1056" s="14"/>
      <c r="BM1056" s="14"/>
      <c r="BN1056" s="14"/>
      <c r="BO1056" s="14"/>
      <c r="BP1056" s="14"/>
    </row>
    <row r="1057" spans="1:68" x14ac:dyDescent="0.35">
      <c r="A1057" s="14"/>
      <c r="B1057" s="14"/>
      <c r="C1057" s="14"/>
      <c r="AW1057" s="14"/>
      <c r="AX1057" s="14"/>
      <c r="AY1057" s="14"/>
      <c r="AZ1057" s="14"/>
      <c r="BA1057" s="14"/>
      <c r="BB1057" s="14"/>
      <c r="BC1057" s="14"/>
      <c r="BD1057" s="14"/>
      <c r="BE1057" s="14"/>
      <c r="BF1057" s="14"/>
      <c r="BG1057" s="14"/>
      <c r="BH1057" s="14"/>
      <c r="BI1057" s="14"/>
      <c r="BJ1057" s="14"/>
      <c r="BK1057" s="14"/>
      <c r="BL1057" s="14"/>
      <c r="BM1057" s="14"/>
      <c r="BN1057" s="14"/>
      <c r="BO1057" s="14"/>
      <c r="BP1057" s="14"/>
    </row>
    <row r="1058" spans="1:68" x14ac:dyDescent="0.35">
      <c r="A1058" s="14"/>
      <c r="B1058" s="14"/>
      <c r="C1058" s="14"/>
      <c r="AW1058" s="14"/>
      <c r="AX1058" s="14"/>
      <c r="AY1058" s="14"/>
      <c r="AZ1058" s="14"/>
      <c r="BA1058" s="14"/>
      <c r="BB1058" s="14"/>
      <c r="BC1058" s="14"/>
      <c r="BD1058" s="14"/>
      <c r="BE1058" s="14"/>
      <c r="BF1058" s="14"/>
      <c r="BG1058" s="14"/>
      <c r="BH1058" s="14"/>
      <c r="BI1058" s="14"/>
      <c r="BJ1058" s="14"/>
      <c r="BK1058" s="14"/>
      <c r="BL1058" s="14"/>
      <c r="BM1058" s="14"/>
      <c r="BN1058" s="14"/>
      <c r="BO1058" s="14"/>
      <c r="BP1058" s="14"/>
    </row>
    <row r="1059" spans="1:68" x14ac:dyDescent="0.35">
      <c r="A1059" s="14"/>
      <c r="B1059" s="14"/>
      <c r="C1059" s="14"/>
      <c r="AW1059" s="14"/>
      <c r="AX1059" s="14"/>
      <c r="AY1059" s="14"/>
      <c r="AZ1059" s="14"/>
      <c r="BA1059" s="14"/>
      <c r="BB1059" s="14"/>
      <c r="BC1059" s="14"/>
      <c r="BD1059" s="14"/>
      <c r="BE1059" s="14"/>
      <c r="BF1059" s="14"/>
      <c r="BG1059" s="14"/>
      <c r="BH1059" s="14"/>
      <c r="BI1059" s="14"/>
      <c r="BJ1059" s="14"/>
      <c r="BK1059" s="14"/>
      <c r="BL1059" s="14"/>
      <c r="BM1059" s="14"/>
      <c r="BN1059" s="14"/>
      <c r="BO1059" s="14"/>
      <c r="BP1059" s="14"/>
    </row>
    <row r="1060" spans="1:68" x14ac:dyDescent="0.35">
      <c r="A1060" s="14"/>
      <c r="B1060" s="14"/>
      <c r="C1060" s="14"/>
      <c r="AW1060" s="14"/>
      <c r="AX1060" s="14"/>
      <c r="AY1060" s="14"/>
      <c r="AZ1060" s="14"/>
      <c r="BA1060" s="14"/>
      <c r="BB1060" s="14"/>
      <c r="BC1060" s="14"/>
      <c r="BD1060" s="14"/>
      <c r="BE1060" s="14"/>
      <c r="BF1060" s="14"/>
      <c r="BG1060" s="14"/>
      <c r="BH1060" s="14"/>
      <c r="BI1060" s="14"/>
      <c r="BJ1060" s="14"/>
      <c r="BK1060" s="14"/>
      <c r="BL1060" s="14"/>
      <c r="BM1060" s="14"/>
      <c r="BN1060" s="14"/>
      <c r="BO1060" s="14"/>
      <c r="BP1060" s="14"/>
    </row>
    <row r="1061" spans="1:68" x14ac:dyDescent="0.35">
      <c r="A1061" s="14"/>
      <c r="B1061" s="14"/>
      <c r="C1061" s="14"/>
      <c r="AW1061" s="14"/>
      <c r="AX1061" s="14"/>
      <c r="AY1061" s="14"/>
      <c r="AZ1061" s="14"/>
      <c r="BA1061" s="14"/>
      <c r="BB1061" s="14"/>
      <c r="BC1061" s="14"/>
      <c r="BD1061" s="14"/>
      <c r="BE1061" s="14"/>
      <c r="BF1061" s="14"/>
      <c r="BG1061" s="14"/>
      <c r="BH1061" s="14"/>
      <c r="BI1061" s="14"/>
      <c r="BJ1061" s="14"/>
      <c r="BK1061" s="14"/>
      <c r="BL1061" s="14"/>
      <c r="BM1061" s="14"/>
      <c r="BN1061" s="14"/>
      <c r="BO1061" s="14"/>
      <c r="BP1061" s="14"/>
    </row>
    <row r="1062" spans="1:68" x14ac:dyDescent="0.35">
      <c r="A1062" s="14"/>
      <c r="B1062" s="14"/>
      <c r="C1062" s="14"/>
      <c r="AW1062" s="14"/>
      <c r="AX1062" s="14"/>
      <c r="AY1062" s="14"/>
      <c r="AZ1062" s="14"/>
      <c r="BA1062" s="14"/>
      <c r="BB1062" s="14"/>
      <c r="BC1062" s="14"/>
      <c r="BD1062" s="14"/>
      <c r="BE1062" s="14"/>
      <c r="BF1062" s="14"/>
      <c r="BG1062" s="14"/>
      <c r="BH1062" s="14"/>
      <c r="BI1062" s="14"/>
      <c r="BJ1062" s="14"/>
      <c r="BK1062" s="14"/>
      <c r="BL1062" s="14"/>
      <c r="BM1062" s="14"/>
      <c r="BN1062" s="14"/>
      <c r="BO1062" s="14"/>
      <c r="BP1062" s="14"/>
    </row>
    <row r="1063" spans="1:68" x14ac:dyDescent="0.35">
      <c r="A1063" s="14"/>
      <c r="B1063" s="14"/>
      <c r="C1063" s="14"/>
      <c r="AW1063" s="14"/>
      <c r="AX1063" s="14"/>
      <c r="AY1063" s="14"/>
      <c r="AZ1063" s="14"/>
      <c r="BA1063" s="14"/>
      <c r="BB1063" s="14"/>
      <c r="BC1063" s="14"/>
      <c r="BD1063" s="14"/>
      <c r="BE1063" s="14"/>
      <c r="BF1063" s="14"/>
      <c r="BG1063" s="14"/>
      <c r="BH1063" s="14"/>
      <c r="BI1063" s="14"/>
      <c r="BJ1063" s="14"/>
      <c r="BK1063" s="14"/>
      <c r="BL1063" s="14"/>
      <c r="BM1063" s="14"/>
      <c r="BN1063" s="14"/>
      <c r="BO1063" s="14"/>
      <c r="BP1063" s="14"/>
    </row>
    <row r="1064" spans="1:68" x14ac:dyDescent="0.35">
      <c r="A1064" s="14"/>
      <c r="B1064" s="14"/>
      <c r="C1064" s="14"/>
      <c r="AW1064" s="14"/>
      <c r="AX1064" s="14"/>
      <c r="AY1064" s="14"/>
      <c r="AZ1064" s="14"/>
      <c r="BA1064" s="14"/>
      <c r="BB1064" s="14"/>
      <c r="BC1064" s="14"/>
      <c r="BD1064" s="14"/>
      <c r="BE1064" s="14"/>
      <c r="BF1064" s="14"/>
      <c r="BG1064" s="14"/>
      <c r="BH1064" s="14"/>
      <c r="BI1064" s="14"/>
      <c r="BJ1064" s="14"/>
      <c r="BK1064" s="14"/>
      <c r="BL1064" s="14"/>
      <c r="BM1064" s="14"/>
      <c r="BN1064" s="14"/>
      <c r="BO1064" s="14"/>
      <c r="BP1064" s="14"/>
    </row>
    <row r="1065" spans="1:68" x14ac:dyDescent="0.35">
      <c r="A1065" s="14"/>
      <c r="B1065" s="14"/>
      <c r="C1065" s="14"/>
      <c r="AW1065" s="14"/>
      <c r="AX1065" s="14"/>
      <c r="AY1065" s="14"/>
      <c r="AZ1065" s="14"/>
      <c r="BA1065" s="14"/>
      <c r="BB1065" s="14"/>
      <c r="BC1065" s="14"/>
      <c r="BD1065" s="14"/>
      <c r="BE1065" s="14"/>
      <c r="BF1065" s="14"/>
      <c r="BG1065" s="14"/>
      <c r="BH1065" s="14"/>
      <c r="BI1065" s="14"/>
      <c r="BJ1065" s="14"/>
      <c r="BK1065" s="14"/>
      <c r="BL1065" s="14"/>
      <c r="BM1065" s="14"/>
      <c r="BN1065" s="14"/>
      <c r="BO1065" s="14"/>
      <c r="BP1065" s="14"/>
    </row>
    <row r="1066" spans="1:68" x14ac:dyDescent="0.35">
      <c r="A1066" s="14"/>
      <c r="B1066" s="14"/>
      <c r="C1066" s="14"/>
      <c r="AW1066" s="14"/>
      <c r="AX1066" s="14"/>
      <c r="AY1066" s="14"/>
      <c r="AZ1066" s="14"/>
      <c r="BA1066" s="14"/>
      <c r="BB1066" s="14"/>
      <c r="BC1066" s="14"/>
      <c r="BD1066" s="14"/>
      <c r="BE1066" s="14"/>
      <c r="BF1066" s="14"/>
      <c r="BG1066" s="14"/>
      <c r="BH1066" s="14"/>
      <c r="BI1066" s="14"/>
      <c r="BJ1066" s="14"/>
      <c r="BK1066" s="14"/>
      <c r="BL1066" s="14"/>
      <c r="BM1066" s="14"/>
      <c r="BN1066" s="14"/>
      <c r="BO1066" s="14"/>
      <c r="BP1066" s="14"/>
    </row>
    <row r="1067" spans="1:68" x14ac:dyDescent="0.35">
      <c r="A1067" s="14"/>
      <c r="B1067" s="14"/>
      <c r="C1067" s="14"/>
      <c r="AW1067" s="14"/>
      <c r="AX1067" s="14"/>
      <c r="AY1067" s="14"/>
      <c r="AZ1067" s="14"/>
      <c r="BA1067" s="14"/>
      <c r="BB1067" s="14"/>
      <c r="BC1067" s="14"/>
      <c r="BD1067" s="14"/>
      <c r="BE1067" s="14"/>
      <c r="BF1067" s="14"/>
      <c r="BG1067" s="14"/>
      <c r="BH1067" s="14"/>
      <c r="BI1067" s="14"/>
      <c r="BJ1067" s="14"/>
      <c r="BK1067" s="14"/>
      <c r="BL1067" s="14"/>
      <c r="BM1067" s="14"/>
      <c r="BN1067" s="14"/>
      <c r="BO1067" s="14"/>
      <c r="BP1067" s="14"/>
    </row>
    <row r="1068" spans="1:68" x14ac:dyDescent="0.35">
      <c r="A1068" s="14"/>
      <c r="B1068" s="14"/>
      <c r="C1068" s="14"/>
      <c r="AW1068" s="14"/>
      <c r="AX1068" s="14"/>
      <c r="AY1068" s="14"/>
      <c r="AZ1068" s="14"/>
      <c r="BA1068" s="14"/>
      <c r="BB1068" s="14"/>
      <c r="BC1068" s="14"/>
      <c r="BD1068" s="14"/>
      <c r="BE1068" s="14"/>
      <c r="BF1068" s="14"/>
      <c r="BG1068" s="14"/>
      <c r="BH1068" s="14"/>
      <c r="BI1068" s="14"/>
      <c r="BJ1068" s="14"/>
      <c r="BK1068" s="14"/>
      <c r="BL1068" s="14"/>
      <c r="BM1068" s="14"/>
      <c r="BN1068" s="14"/>
      <c r="BO1068" s="14"/>
      <c r="BP1068" s="14"/>
    </row>
    <row r="1069" spans="1:68" x14ac:dyDescent="0.35">
      <c r="A1069" s="14"/>
      <c r="B1069" s="14"/>
      <c r="C1069" s="14"/>
      <c r="AW1069" s="14"/>
      <c r="AX1069" s="14"/>
      <c r="AY1069" s="14"/>
      <c r="AZ1069" s="14"/>
      <c r="BA1069" s="14"/>
      <c r="BB1069" s="14"/>
      <c r="BC1069" s="14"/>
      <c r="BD1069" s="14"/>
      <c r="BE1069" s="14"/>
      <c r="BF1069" s="14"/>
      <c r="BG1069" s="14"/>
      <c r="BH1069" s="14"/>
      <c r="BI1069" s="14"/>
      <c r="BJ1069" s="14"/>
      <c r="BK1069" s="14"/>
      <c r="BL1069" s="14"/>
      <c r="BM1069" s="14"/>
      <c r="BN1069" s="14"/>
      <c r="BO1069" s="14"/>
      <c r="BP1069" s="14"/>
    </row>
    <row r="1070" spans="1:68" x14ac:dyDescent="0.35">
      <c r="A1070" s="14"/>
      <c r="B1070" s="14"/>
      <c r="C1070" s="14"/>
      <c r="AW1070" s="14"/>
      <c r="AX1070" s="14"/>
      <c r="AY1070" s="14"/>
      <c r="AZ1070" s="14"/>
      <c r="BA1070" s="14"/>
      <c r="BB1070" s="14"/>
      <c r="BC1070" s="14"/>
      <c r="BD1070" s="14"/>
      <c r="BE1070" s="14"/>
      <c r="BF1070" s="14"/>
      <c r="BG1070" s="14"/>
      <c r="BH1070" s="14"/>
      <c r="BI1070" s="14"/>
      <c r="BJ1070" s="14"/>
      <c r="BK1070" s="14"/>
      <c r="BL1070" s="14"/>
      <c r="BM1070" s="14"/>
      <c r="BN1070" s="14"/>
      <c r="BO1070" s="14"/>
      <c r="BP1070" s="14"/>
    </row>
    <row r="1071" spans="1:68" x14ac:dyDescent="0.35">
      <c r="A1071" s="14"/>
      <c r="B1071" s="14"/>
      <c r="C1071" s="14"/>
      <c r="AW1071" s="14"/>
      <c r="AX1071" s="14"/>
      <c r="AY1071" s="14"/>
      <c r="AZ1071" s="14"/>
      <c r="BA1071" s="14"/>
      <c r="BB1071" s="14"/>
      <c r="BC1071" s="14"/>
      <c r="BD1071" s="14"/>
      <c r="BE1071" s="14"/>
      <c r="BF1071" s="14"/>
      <c r="BG1071" s="14"/>
      <c r="BH1071" s="14"/>
      <c r="BI1071" s="14"/>
      <c r="BJ1071" s="14"/>
      <c r="BK1071" s="14"/>
      <c r="BL1071" s="14"/>
      <c r="BM1071" s="14"/>
      <c r="BN1071" s="14"/>
      <c r="BO1071" s="14"/>
      <c r="BP1071" s="14"/>
    </row>
    <row r="1072" spans="1:68" x14ac:dyDescent="0.35">
      <c r="A1072" s="14"/>
      <c r="B1072" s="14"/>
      <c r="C1072" s="14"/>
      <c r="AW1072" s="14"/>
      <c r="AX1072" s="14"/>
      <c r="AY1072" s="14"/>
      <c r="AZ1072" s="14"/>
      <c r="BA1072" s="14"/>
      <c r="BB1072" s="14"/>
      <c r="BC1072" s="14"/>
      <c r="BD1072" s="14"/>
      <c r="BE1072" s="14"/>
      <c r="BF1072" s="14"/>
      <c r="BG1072" s="14"/>
      <c r="BH1072" s="14"/>
      <c r="BI1072" s="14"/>
      <c r="BJ1072" s="14"/>
      <c r="BK1072" s="14"/>
      <c r="BL1072" s="14"/>
      <c r="BM1072" s="14"/>
      <c r="BN1072" s="14"/>
      <c r="BO1072" s="14"/>
      <c r="BP1072" s="14"/>
    </row>
    <row r="1073" spans="1:68" x14ac:dyDescent="0.35">
      <c r="A1073" s="14"/>
      <c r="B1073" s="14"/>
      <c r="C1073" s="14"/>
      <c r="AW1073" s="14"/>
      <c r="AX1073" s="14"/>
      <c r="AY1073" s="14"/>
      <c r="AZ1073" s="14"/>
      <c r="BA1073" s="14"/>
      <c r="BB1073" s="14"/>
      <c r="BC1073" s="14"/>
      <c r="BD1073" s="14"/>
      <c r="BE1073" s="14"/>
      <c r="BF1073" s="14"/>
      <c r="BG1073" s="14"/>
      <c r="BH1073" s="14"/>
      <c r="BI1073" s="14"/>
      <c r="BJ1073" s="14"/>
      <c r="BK1073" s="14"/>
      <c r="BL1073" s="14"/>
      <c r="BM1073" s="14"/>
      <c r="BN1073" s="14"/>
      <c r="BO1073" s="14"/>
      <c r="BP1073" s="14"/>
    </row>
    <row r="1074" spans="1:68" x14ac:dyDescent="0.35">
      <c r="A1074" s="14"/>
      <c r="B1074" s="14"/>
      <c r="C1074" s="14"/>
      <c r="AW1074" s="14"/>
      <c r="AX1074" s="14"/>
      <c r="AY1074" s="14"/>
      <c r="AZ1074" s="14"/>
      <c r="BA1074" s="14"/>
      <c r="BB1074" s="14"/>
      <c r="BC1074" s="14"/>
      <c r="BD1074" s="14"/>
      <c r="BE1074" s="14"/>
      <c r="BF1074" s="14"/>
      <c r="BG1074" s="14"/>
      <c r="BH1074" s="14"/>
      <c r="BI1074" s="14"/>
      <c r="BJ1074" s="14"/>
      <c r="BK1074" s="14"/>
      <c r="BL1074" s="14"/>
      <c r="BM1074" s="14"/>
      <c r="BN1074" s="14"/>
      <c r="BO1074" s="14"/>
      <c r="BP1074" s="14"/>
    </row>
    <row r="1075" spans="1:68" x14ac:dyDescent="0.35">
      <c r="A1075" s="14"/>
      <c r="B1075" s="14"/>
      <c r="C1075" s="14"/>
      <c r="AW1075" s="14"/>
      <c r="AX1075" s="14"/>
      <c r="AY1075" s="14"/>
      <c r="AZ1075" s="14"/>
      <c r="BA1075" s="14"/>
      <c r="BB1075" s="14"/>
      <c r="BC1075" s="14"/>
      <c r="BD1075" s="14"/>
      <c r="BE1075" s="14"/>
      <c r="BF1075" s="14"/>
      <c r="BG1075" s="14"/>
      <c r="BH1075" s="14"/>
      <c r="BI1075" s="14"/>
      <c r="BJ1075" s="14"/>
      <c r="BK1075" s="14"/>
      <c r="BL1075" s="14"/>
      <c r="BM1075" s="14"/>
      <c r="BN1075" s="14"/>
      <c r="BO1075" s="14"/>
      <c r="BP1075" s="14"/>
    </row>
    <row r="1076" spans="1:68" x14ac:dyDescent="0.35">
      <c r="A1076" s="14"/>
      <c r="B1076" s="14"/>
      <c r="C1076" s="14"/>
      <c r="AW1076" s="14"/>
      <c r="AX1076" s="14"/>
      <c r="AY1076" s="14"/>
      <c r="AZ1076" s="14"/>
      <c r="BA1076" s="14"/>
      <c r="BB1076" s="14"/>
      <c r="BC1076" s="14"/>
      <c r="BD1076" s="14"/>
      <c r="BE1076" s="14"/>
      <c r="BF1076" s="14"/>
      <c r="BG1076" s="14"/>
      <c r="BH1076" s="14"/>
      <c r="BI1076" s="14"/>
      <c r="BJ1076" s="14"/>
      <c r="BK1076" s="14"/>
      <c r="BL1076" s="14"/>
      <c r="BM1076" s="14"/>
      <c r="BN1076" s="14"/>
      <c r="BO1076" s="14"/>
      <c r="BP1076" s="14"/>
    </row>
    <row r="1077" spans="1:68" x14ac:dyDescent="0.35">
      <c r="A1077" s="14"/>
      <c r="B1077" s="14"/>
      <c r="C1077" s="14"/>
      <c r="AW1077" s="14"/>
      <c r="AX1077" s="14"/>
      <c r="AY1077" s="14"/>
      <c r="AZ1077" s="14"/>
      <c r="BA1077" s="14"/>
      <c r="BB1077" s="14"/>
      <c r="BC1077" s="14"/>
      <c r="BD1077" s="14"/>
      <c r="BE1077" s="14"/>
      <c r="BF1077" s="14"/>
      <c r="BG1077" s="14"/>
      <c r="BH1077" s="14"/>
      <c r="BI1077" s="14"/>
      <c r="BJ1077" s="14"/>
      <c r="BK1077" s="14"/>
      <c r="BL1077" s="14"/>
      <c r="BM1077" s="14"/>
      <c r="BN1077" s="14"/>
      <c r="BO1077" s="14"/>
      <c r="BP1077" s="14"/>
    </row>
    <row r="1078" spans="1:68" x14ac:dyDescent="0.35">
      <c r="A1078" s="14"/>
      <c r="B1078" s="14"/>
      <c r="C1078" s="14"/>
      <c r="AW1078" s="14"/>
      <c r="AX1078" s="14"/>
      <c r="AY1078" s="14"/>
      <c r="AZ1078" s="14"/>
      <c r="BA1078" s="14"/>
      <c r="BB1078" s="14"/>
      <c r="BC1078" s="14"/>
      <c r="BD1078" s="14"/>
      <c r="BE1078" s="14"/>
      <c r="BF1078" s="14"/>
      <c r="BG1078" s="14"/>
      <c r="BH1078" s="14"/>
      <c r="BI1078" s="14"/>
      <c r="BJ1078" s="14"/>
      <c r="BK1078" s="14"/>
      <c r="BL1078" s="14"/>
      <c r="BM1078" s="14"/>
      <c r="BN1078" s="14"/>
      <c r="BO1078" s="14"/>
      <c r="BP1078" s="14"/>
    </row>
    <row r="1079" spans="1:68" x14ac:dyDescent="0.35">
      <c r="A1079" s="14"/>
      <c r="B1079" s="14"/>
      <c r="C1079" s="14"/>
      <c r="AW1079" s="14"/>
      <c r="AX1079" s="14"/>
      <c r="AY1079" s="14"/>
      <c r="AZ1079" s="14"/>
      <c r="BA1079" s="14"/>
      <c r="BB1079" s="14"/>
      <c r="BC1079" s="14"/>
      <c r="BD1079" s="14"/>
      <c r="BE1079" s="14"/>
      <c r="BF1079" s="14"/>
      <c r="BG1079" s="14"/>
      <c r="BH1079" s="14"/>
      <c r="BI1079" s="14"/>
      <c r="BJ1079" s="14"/>
      <c r="BK1079" s="14"/>
      <c r="BL1079" s="14"/>
      <c r="BM1079" s="14"/>
      <c r="BN1079" s="14"/>
      <c r="BO1079" s="14"/>
      <c r="BP1079" s="14"/>
    </row>
    <row r="1080" spans="1:68" x14ac:dyDescent="0.35">
      <c r="A1080" s="14"/>
      <c r="B1080" s="14"/>
      <c r="C1080" s="14"/>
      <c r="AW1080" s="14"/>
      <c r="AX1080" s="14"/>
      <c r="AY1080" s="14"/>
      <c r="AZ1080" s="14"/>
      <c r="BA1080" s="14"/>
      <c r="BB1080" s="14"/>
      <c r="BC1080" s="14"/>
      <c r="BD1080" s="14"/>
      <c r="BE1080" s="14"/>
      <c r="BF1080" s="14"/>
      <c r="BG1080" s="14"/>
      <c r="BH1080" s="14"/>
      <c r="BI1080" s="14"/>
      <c r="BJ1080" s="14"/>
      <c r="BK1080" s="14"/>
      <c r="BL1080" s="14"/>
      <c r="BM1080" s="14"/>
      <c r="BN1080" s="14"/>
      <c r="BO1080" s="14"/>
      <c r="BP1080" s="14"/>
    </row>
    <row r="1081" spans="1:68" x14ac:dyDescent="0.35">
      <c r="A1081" s="14"/>
      <c r="B1081" s="14"/>
      <c r="C1081" s="14"/>
      <c r="AW1081" s="14"/>
      <c r="AX1081" s="14"/>
      <c r="AY1081" s="14"/>
      <c r="AZ1081" s="14"/>
      <c r="BA1081" s="14"/>
      <c r="BB1081" s="14"/>
      <c r="BC1081" s="14"/>
      <c r="BD1081" s="14"/>
      <c r="BE1081" s="14"/>
      <c r="BF1081" s="14"/>
      <c r="BG1081" s="14"/>
      <c r="BH1081" s="14"/>
      <c r="BI1081" s="14"/>
      <c r="BJ1081" s="14"/>
      <c r="BK1081" s="14"/>
      <c r="BL1081" s="14"/>
      <c r="BM1081" s="14"/>
      <c r="BN1081" s="14"/>
      <c r="BO1081" s="14"/>
      <c r="BP1081" s="14"/>
    </row>
    <row r="1082" spans="1:68" x14ac:dyDescent="0.35">
      <c r="A1082" s="14"/>
      <c r="B1082" s="14"/>
      <c r="C1082" s="14"/>
      <c r="AW1082" s="14"/>
      <c r="AX1082" s="14"/>
      <c r="AY1082" s="14"/>
      <c r="AZ1082" s="14"/>
      <c r="BA1082" s="14"/>
      <c r="BB1082" s="14"/>
      <c r="BC1082" s="14"/>
      <c r="BD1082" s="14"/>
      <c r="BE1082" s="14"/>
      <c r="BF1082" s="14"/>
      <c r="BG1082" s="14"/>
      <c r="BH1082" s="14"/>
      <c r="BI1082" s="14"/>
      <c r="BJ1082" s="14"/>
      <c r="BK1082" s="14"/>
      <c r="BL1082" s="14"/>
      <c r="BM1082" s="14"/>
      <c r="BN1082" s="14"/>
      <c r="BO1082" s="14"/>
      <c r="BP1082" s="14"/>
    </row>
    <row r="1083" spans="1:68" x14ac:dyDescent="0.35">
      <c r="A1083" s="14"/>
      <c r="B1083" s="14"/>
      <c r="C1083" s="14"/>
      <c r="AW1083" s="14"/>
      <c r="AX1083" s="14"/>
      <c r="AY1083" s="14"/>
      <c r="AZ1083" s="14"/>
      <c r="BA1083" s="14"/>
      <c r="BB1083" s="14"/>
      <c r="BC1083" s="14"/>
      <c r="BD1083" s="14"/>
      <c r="BE1083" s="14"/>
      <c r="BF1083" s="14"/>
      <c r="BG1083" s="14"/>
      <c r="BH1083" s="14"/>
      <c r="BI1083" s="14"/>
      <c r="BJ1083" s="14"/>
      <c r="BK1083" s="14"/>
      <c r="BL1083" s="14"/>
      <c r="BM1083" s="14"/>
      <c r="BN1083" s="14"/>
      <c r="BO1083" s="14"/>
      <c r="BP1083" s="14"/>
    </row>
    <row r="1084" spans="1:68" x14ac:dyDescent="0.35">
      <c r="A1084" s="14"/>
      <c r="B1084" s="14"/>
      <c r="C1084" s="14"/>
      <c r="AW1084" s="14"/>
      <c r="AX1084" s="14"/>
      <c r="AY1084" s="14"/>
      <c r="AZ1084" s="14"/>
      <c r="BA1084" s="14"/>
      <c r="BB1084" s="14"/>
      <c r="BC1084" s="14"/>
      <c r="BD1084" s="14"/>
      <c r="BE1084" s="14"/>
      <c r="BF1084" s="14"/>
      <c r="BG1084" s="14"/>
      <c r="BH1084" s="14"/>
      <c r="BI1084" s="14"/>
      <c r="BJ1084" s="14"/>
      <c r="BK1084" s="14"/>
      <c r="BL1084" s="14"/>
      <c r="BM1084" s="14"/>
      <c r="BN1084" s="14"/>
      <c r="BO1084" s="14"/>
      <c r="BP1084" s="14"/>
    </row>
    <row r="1085" spans="1:68" x14ac:dyDescent="0.35">
      <c r="A1085" s="14"/>
      <c r="B1085" s="14"/>
      <c r="C1085" s="14"/>
      <c r="AW1085" s="14"/>
      <c r="AX1085" s="14"/>
      <c r="AY1085" s="14"/>
      <c r="AZ1085" s="14"/>
      <c r="BA1085" s="14"/>
      <c r="BB1085" s="14"/>
      <c r="BC1085" s="14"/>
      <c r="BD1085" s="14"/>
      <c r="BE1085" s="14"/>
      <c r="BF1085" s="14"/>
      <c r="BG1085" s="14"/>
      <c r="BH1085" s="14"/>
      <c r="BI1085" s="14"/>
      <c r="BJ1085" s="14"/>
      <c r="BK1085" s="14"/>
      <c r="BL1085" s="14"/>
      <c r="BM1085" s="14"/>
      <c r="BN1085" s="14"/>
      <c r="BO1085" s="14"/>
      <c r="BP1085" s="14"/>
    </row>
    <row r="1086" spans="1:68" x14ac:dyDescent="0.35">
      <c r="A1086" s="14"/>
      <c r="B1086" s="14"/>
      <c r="C1086" s="14"/>
      <c r="AW1086" s="14"/>
      <c r="AX1086" s="14"/>
      <c r="AY1086" s="14"/>
      <c r="AZ1086" s="14"/>
      <c r="BA1086" s="14"/>
      <c r="BB1086" s="14"/>
      <c r="BC1086" s="14"/>
      <c r="BD1086" s="14"/>
      <c r="BE1086" s="14"/>
      <c r="BF1086" s="14"/>
      <c r="BG1086" s="14"/>
      <c r="BH1086" s="14"/>
      <c r="BI1086" s="14"/>
      <c r="BJ1086" s="14"/>
      <c r="BK1086" s="14"/>
      <c r="BL1086" s="14"/>
      <c r="BM1086" s="14"/>
      <c r="BN1086" s="14"/>
      <c r="BO1086" s="14"/>
      <c r="BP1086" s="14"/>
    </row>
    <row r="1087" spans="1:68" x14ac:dyDescent="0.35">
      <c r="A1087" s="14"/>
      <c r="B1087" s="14"/>
      <c r="C1087" s="14"/>
      <c r="AW1087" s="14"/>
      <c r="AX1087" s="14"/>
      <c r="AY1087" s="14"/>
      <c r="AZ1087" s="14"/>
      <c r="BA1087" s="14"/>
      <c r="BB1087" s="14"/>
      <c r="BC1087" s="14"/>
      <c r="BD1087" s="14"/>
      <c r="BE1087" s="14"/>
      <c r="BF1087" s="14"/>
      <c r="BG1087" s="14"/>
      <c r="BH1087" s="14"/>
      <c r="BI1087" s="14"/>
      <c r="BJ1087" s="14"/>
      <c r="BK1087" s="14"/>
      <c r="BL1087" s="14"/>
      <c r="BM1087" s="14"/>
      <c r="BN1087" s="14"/>
      <c r="BO1087" s="14"/>
      <c r="BP1087" s="14"/>
    </row>
    <row r="1088" spans="1:68" x14ac:dyDescent="0.35">
      <c r="A1088" s="14"/>
      <c r="B1088" s="14"/>
      <c r="C1088" s="14"/>
      <c r="AW1088" s="14"/>
      <c r="AX1088" s="14"/>
      <c r="AY1088" s="14"/>
      <c r="AZ1088" s="14"/>
      <c r="BA1088" s="14"/>
      <c r="BB1088" s="14"/>
      <c r="BC1088" s="14"/>
      <c r="BD1088" s="14"/>
      <c r="BE1088" s="14"/>
      <c r="BF1088" s="14"/>
      <c r="BG1088" s="14"/>
      <c r="BH1088" s="14"/>
      <c r="BI1088" s="14"/>
      <c r="BJ1088" s="14"/>
      <c r="BK1088" s="14"/>
      <c r="BL1088" s="14"/>
      <c r="BM1088" s="14"/>
      <c r="BN1088" s="14"/>
      <c r="BO1088" s="14"/>
      <c r="BP1088" s="14"/>
    </row>
    <row r="1089" spans="1:68" x14ac:dyDescent="0.35">
      <c r="A1089" s="14"/>
      <c r="B1089" s="14"/>
      <c r="C1089" s="14"/>
      <c r="AW1089" s="14"/>
      <c r="AX1089" s="14"/>
      <c r="AY1089" s="14"/>
      <c r="AZ1089" s="14"/>
      <c r="BA1089" s="14"/>
      <c r="BB1089" s="14"/>
      <c r="BC1089" s="14"/>
      <c r="BD1089" s="14"/>
      <c r="BE1089" s="14"/>
      <c r="BF1089" s="14"/>
      <c r="BG1089" s="14"/>
      <c r="BH1089" s="14"/>
      <c r="BI1089" s="14"/>
      <c r="BJ1089" s="14"/>
      <c r="BK1089" s="14"/>
      <c r="BL1089" s="14"/>
      <c r="BM1089" s="14"/>
      <c r="BN1089" s="14"/>
      <c r="BO1089" s="14"/>
      <c r="BP1089" s="14"/>
    </row>
    <row r="1090" spans="1:68" x14ac:dyDescent="0.35">
      <c r="A1090" s="14"/>
      <c r="B1090" s="14"/>
      <c r="C1090" s="14"/>
      <c r="AW1090" s="14"/>
      <c r="AX1090" s="14"/>
      <c r="AY1090" s="14"/>
      <c r="AZ1090" s="14"/>
      <c r="BA1090" s="14"/>
      <c r="BB1090" s="14"/>
      <c r="BC1090" s="14"/>
      <c r="BD1090" s="14"/>
      <c r="BE1090" s="14"/>
      <c r="BF1090" s="14"/>
      <c r="BG1090" s="14"/>
      <c r="BH1090" s="14"/>
      <c r="BI1090" s="14"/>
      <c r="BJ1090" s="14"/>
      <c r="BK1090" s="14"/>
      <c r="BL1090" s="14"/>
      <c r="BM1090" s="14"/>
      <c r="BN1090" s="14"/>
      <c r="BO1090" s="14"/>
      <c r="BP1090" s="14"/>
    </row>
    <row r="1091" spans="1:68" x14ac:dyDescent="0.35">
      <c r="A1091" s="14"/>
      <c r="B1091" s="14"/>
      <c r="C1091" s="14"/>
      <c r="AW1091" s="14"/>
      <c r="AX1091" s="14"/>
      <c r="AY1091" s="14"/>
      <c r="AZ1091" s="14"/>
      <c r="BA1091" s="14"/>
      <c r="BB1091" s="14"/>
      <c r="BC1091" s="14"/>
      <c r="BD1091" s="14"/>
      <c r="BE1091" s="14"/>
      <c r="BF1091" s="14"/>
      <c r="BG1091" s="14"/>
      <c r="BH1091" s="14"/>
      <c r="BI1091" s="14"/>
      <c r="BJ1091" s="14"/>
      <c r="BK1091" s="14"/>
      <c r="BL1091" s="14"/>
      <c r="BM1091" s="14"/>
      <c r="BN1091" s="14"/>
      <c r="BO1091" s="14"/>
      <c r="BP1091" s="14"/>
    </row>
    <row r="1092" spans="1:68" x14ac:dyDescent="0.35">
      <c r="A1092" s="14"/>
      <c r="B1092" s="14"/>
      <c r="C1092" s="14"/>
      <c r="AW1092" s="14"/>
      <c r="AX1092" s="14"/>
      <c r="AY1092" s="14"/>
      <c r="AZ1092" s="14"/>
      <c r="BA1092" s="14"/>
      <c r="BB1092" s="14"/>
      <c r="BC1092" s="14"/>
      <c r="BD1092" s="14"/>
      <c r="BE1092" s="14"/>
      <c r="BF1092" s="14"/>
      <c r="BG1092" s="14"/>
      <c r="BH1092" s="14"/>
      <c r="BI1092" s="14"/>
      <c r="BJ1092" s="14"/>
      <c r="BK1092" s="14"/>
      <c r="BL1092" s="14"/>
      <c r="BM1092" s="14"/>
      <c r="BN1092" s="14"/>
      <c r="BO1092" s="14"/>
      <c r="BP1092" s="14"/>
    </row>
    <row r="1093" spans="1:68" x14ac:dyDescent="0.35">
      <c r="A1093" s="14"/>
      <c r="B1093" s="14"/>
      <c r="C1093" s="14"/>
      <c r="AW1093" s="14"/>
      <c r="AX1093" s="14"/>
      <c r="AY1093" s="14"/>
      <c r="AZ1093" s="14"/>
      <c r="BA1093" s="14"/>
      <c r="BB1093" s="14"/>
      <c r="BC1093" s="14"/>
      <c r="BD1093" s="14"/>
      <c r="BE1093" s="14"/>
      <c r="BF1093" s="14"/>
      <c r="BG1093" s="14"/>
      <c r="BH1093" s="14"/>
      <c r="BI1093" s="14"/>
      <c r="BJ1093" s="14"/>
      <c r="BK1093" s="14"/>
      <c r="BL1093" s="14"/>
      <c r="BM1093" s="14"/>
      <c r="BN1093" s="14"/>
      <c r="BO1093" s="14"/>
      <c r="BP1093" s="14"/>
    </row>
    <row r="1094" spans="1:68" x14ac:dyDescent="0.35">
      <c r="A1094" s="14"/>
      <c r="B1094" s="14"/>
      <c r="C1094" s="14"/>
      <c r="AW1094" s="14"/>
      <c r="AX1094" s="14"/>
      <c r="AY1094" s="14"/>
      <c r="AZ1094" s="14"/>
      <c r="BA1094" s="14"/>
      <c r="BB1094" s="14"/>
      <c r="BC1094" s="14"/>
      <c r="BD1094" s="14"/>
      <c r="BE1094" s="14"/>
      <c r="BF1094" s="14"/>
      <c r="BG1094" s="14"/>
      <c r="BH1094" s="14"/>
      <c r="BI1094" s="14"/>
      <c r="BJ1094" s="14"/>
      <c r="BK1094" s="14"/>
      <c r="BL1094" s="14"/>
      <c r="BM1094" s="14"/>
      <c r="BN1094" s="14"/>
      <c r="BO1094" s="14"/>
      <c r="BP1094" s="14"/>
    </row>
    <row r="1095" spans="1:68" x14ac:dyDescent="0.35">
      <c r="A1095" s="14"/>
      <c r="B1095" s="14"/>
      <c r="C1095" s="14"/>
      <c r="AW1095" s="14"/>
      <c r="AX1095" s="14"/>
      <c r="AY1095" s="14"/>
      <c r="AZ1095" s="14"/>
      <c r="BA1095" s="14"/>
      <c r="BB1095" s="14"/>
      <c r="BC1095" s="14"/>
      <c r="BD1095" s="14"/>
      <c r="BE1095" s="14"/>
      <c r="BF1095" s="14"/>
      <c r="BG1095" s="14"/>
      <c r="BH1095" s="14"/>
      <c r="BI1095" s="14"/>
      <c r="BJ1095" s="14"/>
      <c r="BK1095" s="14"/>
      <c r="BL1095" s="14"/>
      <c r="BM1095" s="14"/>
      <c r="BN1095" s="14"/>
      <c r="BO1095" s="14"/>
      <c r="BP1095" s="14"/>
    </row>
    <row r="1096" spans="1:68" x14ac:dyDescent="0.35">
      <c r="A1096" s="14"/>
      <c r="B1096" s="14"/>
      <c r="C1096" s="14"/>
      <c r="AW1096" s="14"/>
      <c r="AX1096" s="14"/>
      <c r="AY1096" s="14"/>
      <c r="AZ1096" s="14"/>
      <c r="BA1096" s="14"/>
      <c r="BB1096" s="14"/>
      <c r="BC1096" s="14"/>
      <c r="BD1096" s="14"/>
      <c r="BE1096" s="14"/>
      <c r="BF1096" s="14"/>
      <c r="BG1096" s="14"/>
      <c r="BH1096" s="14"/>
      <c r="BI1096" s="14"/>
      <c r="BJ1096" s="14"/>
      <c r="BK1096" s="14"/>
      <c r="BL1096" s="14"/>
      <c r="BM1096" s="14"/>
      <c r="BN1096" s="14"/>
      <c r="BO1096" s="14"/>
      <c r="BP1096" s="14"/>
    </row>
    <row r="1097" spans="1:68" x14ac:dyDescent="0.35">
      <c r="A1097" s="14"/>
      <c r="B1097" s="14"/>
      <c r="C1097" s="14"/>
      <c r="AW1097" s="14"/>
      <c r="AX1097" s="14"/>
      <c r="AY1097" s="14"/>
      <c r="AZ1097" s="14"/>
      <c r="BA1097" s="14"/>
      <c r="BB1097" s="14"/>
      <c r="BC1097" s="14"/>
      <c r="BD1097" s="14"/>
      <c r="BE1097" s="14"/>
      <c r="BF1097" s="14"/>
      <c r="BG1097" s="14"/>
      <c r="BH1097" s="14"/>
      <c r="BI1097" s="14"/>
      <c r="BJ1097" s="14"/>
      <c r="BK1097" s="14"/>
      <c r="BL1097" s="14"/>
      <c r="BM1097" s="14"/>
      <c r="BN1097" s="14"/>
      <c r="BO1097" s="14"/>
      <c r="BP1097" s="14"/>
    </row>
    <row r="1098" spans="1:68" x14ac:dyDescent="0.35">
      <c r="A1098" s="14"/>
      <c r="B1098" s="14"/>
      <c r="C1098" s="14"/>
      <c r="AW1098" s="14"/>
      <c r="AX1098" s="14"/>
      <c r="AY1098" s="14"/>
      <c r="AZ1098" s="14"/>
      <c r="BA1098" s="14"/>
      <c r="BB1098" s="14"/>
      <c r="BC1098" s="14"/>
      <c r="BD1098" s="14"/>
      <c r="BE1098" s="14"/>
      <c r="BF1098" s="14"/>
      <c r="BG1098" s="14"/>
      <c r="BH1098" s="14"/>
      <c r="BI1098" s="14"/>
      <c r="BJ1098" s="14"/>
      <c r="BK1098" s="14"/>
      <c r="BL1098" s="14"/>
      <c r="BM1098" s="14"/>
      <c r="BN1098" s="14"/>
      <c r="BO1098" s="14"/>
      <c r="BP1098" s="14"/>
    </row>
    <row r="1099" spans="1:68" x14ac:dyDescent="0.35">
      <c r="A1099" s="14"/>
      <c r="B1099" s="14"/>
      <c r="C1099" s="14"/>
      <c r="AW1099" s="14"/>
      <c r="AX1099" s="14"/>
      <c r="AY1099" s="14"/>
      <c r="AZ1099" s="14"/>
      <c r="BA1099" s="14"/>
      <c r="BB1099" s="14"/>
      <c r="BC1099" s="14"/>
      <c r="BD1099" s="14"/>
      <c r="BE1099" s="14"/>
      <c r="BF1099" s="14"/>
      <c r="BG1099" s="14"/>
      <c r="BH1099" s="14"/>
      <c r="BI1099" s="14"/>
      <c r="BJ1099" s="14"/>
      <c r="BK1099" s="14"/>
      <c r="BL1099" s="14"/>
      <c r="BM1099" s="14"/>
      <c r="BN1099" s="14"/>
      <c r="BO1099" s="14"/>
      <c r="BP1099" s="14"/>
    </row>
    <row r="1100" spans="1:68" x14ac:dyDescent="0.35">
      <c r="A1100" s="14"/>
      <c r="B1100" s="14"/>
      <c r="C1100" s="14"/>
      <c r="AW1100" s="14"/>
      <c r="AX1100" s="14"/>
      <c r="AY1100" s="14"/>
      <c r="AZ1100" s="14"/>
      <c r="BA1100" s="14"/>
      <c r="BB1100" s="14"/>
      <c r="BC1100" s="14"/>
      <c r="BD1100" s="14"/>
      <c r="BE1100" s="14"/>
      <c r="BF1100" s="14"/>
      <c r="BG1100" s="14"/>
      <c r="BH1100" s="14"/>
      <c r="BI1100" s="14"/>
      <c r="BJ1100" s="14"/>
      <c r="BK1100" s="14"/>
      <c r="BL1100" s="14"/>
      <c r="BM1100" s="14"/>
      <c r="BN1100" s="14"/>
      <c r="BO1100" s="14"/>
      <c r="BP1100" s="14"/>
    </row>
    <row r="1101" spans="1:68" x14ac:dyDescent="0.35">
      <c r="A1101" s="14"/>
      <c r="B1101" s="14"/>
      <c r="C1101" s="14"/>
      <c r="AW1101" s="14"/>
      <c r="AX1101" s="14"/>
      <c r="AY1101" s="14"/>
      <c r="AZ1101" s="14"/>
      <c r="BA1101" s="14"/>
      <c r="BB1101" s="14"/>
      <c r="BC1101" s="14"/>
      <c r="BD1101" s="14"/>
      <c r="BE1101" s="14"/>
      <c r="BF1101" s="14"/>
      <c r="BG1101" s="14"/>
      <c r="BH1101" s="14"/>
      <c r="BI1101" s="14"/>
      <c r="BJ1101" s="14"/>
      <c r="BK1101" s="14"/>
      <c r="BL1101" s="14"/>
      <c r="BM1101" s="14"/>
      <c r="BN1101" s="14"/>
      <c r="BO1101" s="14"/>
      <c r="BP1101" s="14"/>
    </row>
    <row r="1102" spans="1:68" x14ac:dyDescent="0.35">
      <c r="A1102" s="14"/>
      <c r="B1102" s="14"/>
      <c r="C1102" s="14"/>
      <c r="AW1102" s="14"/>
      <c r="AX1102" s="14"/>
      <c r="AY1102" s="14"/>
      <c r="AZ1102" s="14"/>
      <c r="BA1102" s="14"/>
      <c r="BB1102" s="14"/>
      <c r="BC1102" s="14"/>
      <c r="BD1102" s="14"/>
      <c r="BE1102" s="14"/>
      <c r="BF1102" s="14"/>
      <c r="BG1102" s="14"/>
      <c r="BH1102" s="14"/>
      <c r="BI1102" s="14"/>
      <c r="BJ1102" s="14"/>
      <c r="BK1102" s="14"/>
      <c r="BL1102" s="14"/>
      <c r="BM1102" s="14"/>
      <c r="BN1102" s="14"/>
      <c r="BO1102" s="14"/>
      <c r="BP1102" s="14"/>
    </row>
    <row r="1103" spans="1:68" x14ac:dyDescent="0.35">
      <c r="A1103" s="14"/>
      <c r="B1103" s="14"/>
      <c r="C1103" s="14"/>
      <c r="AW1103" s="14"/>
      <c r="AX1103" s="14"/>
      <c r="AY1103" s="14"/>
      <c r="AZ1103" s="14"/>
      <c r="BA1103" s="14"/>
      <c r="BB1103" s="14"/>
      <c r="BC1103" s="14"/>
      <c r="BD1103" s="14"/>
      <c r="BE1103" s="14"/>
      <c r="BF1103" s="14"/>
      <c r="BG1103" s="14"/>
      <c r="BH1103" s="14"/>
      <c r="BI1103" s="14"/>
      <c r="BJ1103" s="14"/>
      <c r="BK1103" s="14"/>
      <c r="BL1103" s="14"/>
      <c r="BM1103" s="14"/>
      <c r="BN1103" s="14"/>
      <c r="BO1103" s="14"/>
      <c r="BP1103" s="14"/>
    </row>
    <row r="1104" spans="1:68" x14ac:dyDescent="0.35">
      <c r="A1104" s="14"/>
      <c r="B1104" s="14"/>
      <c r="C1104" s="14"/>
      <c r="AW1104" s="14"/>
      <c r="AX1104" s="14"/>
      <c r="AY1104" s="14"/>
      <c r="AZ1104" s="14"/>
      <c r="BA1104" s="14"/>
      <c r="BB1104" s="14"/>
      <c r="BC1104" s="14"/>
      <c r="BD1104" s="14"/>
      <c r="BE1104" s="14"/>
      <c r="BF1104" s="14"/>
      <c r="BG1104" s="14"/>
      <c r="BH1104" s="14"/>
      <c r="BI1104" s="14"/>
      <c r="BJ1104" s="14"/>
      <c r="BK1104" s="14"/>
      <c r="BL1104" s="14"/>
      <c r="BM1104" s="14"/>
      <c r="BN1104" s="14"/>
      <c r="BO1104" s="14"/>
      <c r="BP1104" s="14"/>
    </row>
    <row r="1105" spans="1:68" x14ac:dyDescent="0.35">
      <c r="A1105" s="14"/>
      <c r="B1105" s="14"/>
      <c r="C1105" s="14"/>
      <c r="AW1105" s="14"/>
      <c r="AX1105" s="14"/>
      <c r="AY1105" s="14"/>
      <c r="AZ1105" s="14"/>
      <c r="BA1105" s="14"/>
      <c r="BB1105" s="14"/>
      <c r="BC1105" s="14"/>
      <c r="BD1105" s="14"/>
      <c r="BE1105" s="14"/>
      <c r="BF1105" s="14"/>
      <c r="BG1105" s="14"/>
      <c r="BH1105" s="14"/>
      <c r="BI1105" s="14"/>
      <c r="BJ1105" s="14"/>
      <c r="BK1105" s="14"/>
      <c r="BL1105" s="14"/>
      <c r="BM1105" s="14"/>
      <c r="BN1105" s="14"/>
      <c r="BO1105" s="14"/>
      <c r="BP1105" s="14"/>
    </row>
    <row r="1106" spans="1:68" x14ac:dyDescent="0.35">
      <c r="A1106" s="14"/>
      <c r="B1106" s="14"/>
      <c r="C1106" s="14"/>
      <c r="AW1106" s="14"/>
      <c r="AX1106" s="14"/>
      <c r="AY1106" s="14"/>
      <c r="AZ1106" s="14"/>
      <c r="BA1106" s="14"/>
      <c r="BB1106" s="14"/>
      <c r="BC1106" s="14"/>
      <c r="BD1106" s="14"/>
      <c r="BE1106" s="14"/>
      <c r="BF1106" s="14"/>
      <c r="BG1106" s="14"/>
      <c r="BH1106" s="14"/>
      <c r="BI1106" s="14"/>
      <c r="BJ1106" s="14"/>
      <c r="BK1106" s="14"/>
      <c r="BL1106" s="14"/>
      <c r="BM1106" s="14"/>
      <c r="BN1106" s="14"/>
      <c r="BO1106" s="14"/>
      <c r="BP1106" s="14"/>
    </row>
    <row r="1107" spans="1:68" x14ac:dyDescent="0.35">
      <c r="A1107" s="14"/>
      <c r="B1107" s="14"/>
      <c r="C1107" s="14"/>
      <c r="AW1107" s="14"/>
      <c r="AX1107" s="14"/>
      <c r="AY1107" s="14"/>
      <c r="AZ1107" s="14"/>
      <c r="BA1107" s="14"/>
      <c r="BB1107" s="14"/>
      <c r="BC1107" s="14"/>
      <c r="BD1107" s="14"/>
      <c r="BE1107" s="14"/>
      <c r="BF1107" s="14"/>
      <c r="BG1107" s="14"/>
      <c r="BH1107" s="14"/>
      <c r="BI1107" s="14"/>
      <c r="BJ1107" s="14"/>
      <c r="BK1107" s="14"/>
      <c r="BL1107" s="14"/>
      <c r="BM1107" s="14"/>
      <c r="BN1107" s="14"/>
      <c r="BO1107" s="14"/>
      <c r="BP1107" s="14"/>
    </row>
    <row r="1108" spans="1:68" x14ac:dyDescent="0.35">
      <c r="A1108" s="14"/>
      <c r="B1108" s="14"/>
      <c r="C1108" s="14"/>
      <c r="AW1108" s="14"/>
      <c r="AX1108" s="14"/>
      <c r="AY1108" s="14"/>
      <c r="AZ1108" s="14"/>
      <c r="BA1108" s="14"/>
      <c r="BB1108" s="14"/>
      <c r="BC1108" s="14"/>
      <c r="BD1108" s="14"/>
      <c r="BE1108" s="14"/>
      <c r="BF1108" s="14"/>
      <c r="BG1108" s="14"/>
      <c r="BH1108" s="14"/>
      <c r="BI1108" s="14"/>
      <c r="BJ1108" s="14"/>
      <c r="BK1108" s="14"/>
      <c r="BL1108" s="14"/>
      <c r="BM1108" s="14"/>
      <c r="BN1108" s="14"/>
      <c r="BO1108" s="14"/>
      <c r="BP1108" s="14"/>
    </row>
    <row r="1109" spans="1:68" x14ac:dyDescent="0.35">
      <c r="A1109" s="14"/>
      <c r="B1109" s="14"/>
      <c r="C1109" s="14"/>
      <c r="AW1109" s="14"/>
      <c r="AX1109" s="14"/>
      <c r="AY1109" s="14"/>
      <c r="AZ1109" s="14"/>
      <c r="BA1109" s="14"/>
      <c r="BB1109" s="14"/>
      <c r="BC1109" s="14"/>
      <c r="BD1109" s="14"/>
      <c r="BE1109" s="14"/>
      <c r="BF1109" s="14"/>
      <c r="BG1109" s="14"/>
      <c r="BH1109" s="14"/>
      <c r="BI1109" s="14"/>
      <c r="BJ1109" s="14"/>
      <c r="BK1109" s="14"/>
      <c r="BL1109" s="14"/>
      <c r="BM1109" s="14"/>
      <c r="BN1109" s="14"/>
      <c r="BO1109" s="14"/>
      <c r="BP1109" s="14"/>
    </row>
    <row r="1110" spans="1:68" x14ac:dyDescent="0.35">
      <c r="A1110" s="14"/>
      <c r="B1110" s="14"/>
      <c r="C1110" s="14"/>
      <c r="AW1110" s="14"/>
      <c r="AX1110" s="14"/>
      <c r="AY1110" s="14"/>
      <c r="AZ1110" s="14"/>
      <c r="BA1110" s="14"/>
      <c r="BB1110" s="14"/>
      <c r="BC1110" s="14"/>
      <c r="BD1110" s="14"/>
      <c r="BE1110" s="14"/>
      <c r="BF1110" s="14"/>
      <c r="BG1110" s="14"/>
      <c r="BH1110" s="14"/>
      <c r="BI1110" s="14"/>
      <c r="BJ1110" s="14"/>
      <c r="BK1110" s="14"/>
      <c r="BL1110" s="14"/>
      <c r="BM1110" s="14"/>
      <c r="BN1110" s="14"/>
      <c r="BO1110" s="14"/>
      <c r="BP1110" s="14"/>
    </row>
    <row r="1111" spans="1:68" x14ac:dyDescent="0.35">
      <c r="A1111" s="14"/>
      <c r="B1111" s="14"/>
      <c r="C1111" s="14"/>
      <c r="AW1111" s="14"/>
      <c r="AX1111" s="14"/>
      <c r="AY1111" s="14"/>
      <c r="AZ1111" s="14"/>
      <c r="BA1111" s="14"/>
      <c r="BB1111" s="14"/>
      <c r="BC1111" s="14"/>
      <c r="BD1111" s="14"/>
      <c r="BE1111" s="14"/>
      <c r="BF1111" s="14"/>
      <c r="BG1111" s="14"/>
      <c r="BH1111" s="14"/>
      <c r="BI1111" s="14"/>
      <c r="BJ1111" s="14"/>
      <c r="BK1111" s="14"/>
      <c r="BL1111" s="14"/>
      <c r="BM1111" s="14"/>
      <c r="BN1111" s="14"/>
      <c r="BO1111" s="14"/>
      <c r="BP1111" s="14"/>
    </row>
    <row r="1112" spans="1:68" x14ac:dyDescent="0.35">
      <c r="A1112" s="14"/>
      <c r="B1112" s="14"/>
      <c r="C1112" s="14"/>
      <c r="AW1112" s="14"/>
      <c r="AX1112" s="14"/>
      <c r="AY1112" s="14"/>
      <c r="AZ1112" s="14"/>
      <c r="BA1112" s="14"/>
      <c r="BB1112" s="14"/>
      <c r="BC1112" s="14"/>
      <c r="BD1112" s="14"/>
      <c r="BE1112" s="14"/>
      <c r="BF1112" s="14"/>
      <c r="BG1112" s="14"/>
      <c r="BH1112" s="14"/>
      <c r="BI1112" s="14"/>
      <c r="BJ1112" s="14"/>
      <c r="BK1112" s="14"/>
      <c r="BL1112" s="14"/>
      <c r="BM1112" s="14"/>
      <c r="BN1112" s="14"/>
      <c r="BO1112" s="14"/>
      <c r="BP1112" s="14"/>
    </row>
    <row r="1113" spans="1:68" x14ac:dyDescent="0.35">
      <c r="A1113" s="14"/>
      <c r="B1113" s="14"/>
      <c r="C1113" s="14"/>
      <c r="AW1113" s="14"/>
      <c r="AX1113" s="14"/>
      <c r="AY1113" s="14"/>
      <c r="AZ1113" s="14"/>
      <c r="BA1113" s="14"/>
      <c r="BB1113" s="14"/>
      <c r="BC1113" s="14"/>
      <c r="BD1113" s="14"/>
      <c r="BE1113" s="14"/>
      <c r="BF1113" s="14"/>
      <c r="BG1113" s="14"/>
      <c r="BH1113" s="14"/>
      <c r="BI1113" s="14"/>
      <c r="BJ1113" s="14"/>
      <c r="BK1113" s="14"/>
      <c r="BL1113" s="14"/>
      <c r="BM1113" s="14"/>
      <c r="BN1113" s="14"/>
      <c r="BO1113" s="14"/>
      <c r="BP1113" s="14"/>
    </row>
    <row r="1114" spans="1:68" x14ac:dyDescent="0.35">
      <c r="A1114" s="14"/>
      <c r="B1114" s="14"/>
      <c r="C1114" s="14"/>
      <c r="AW1114" s="14"/>
      <c r="AX1114" s="14"/>
      <c r="AY1114" s="14"/>
      <c r="AZ1114" s="14"/>
      <c r="BA1114" s="14"/>
      <c r="BB1114" s="14"/>
      <c r="BC1114" s="14"/>
      <c r="BD1114" s="14"/>
      <c r="BE1114" s="14"/>
      <c r="BF1114" s="14"/>
      <c r="BG1114" s="14"/>
      <c r="BH1114" s="14"/>
      <c r="BI1114" s="14"/>
      <c r="BJ1114" s="14"/>
      <c r="BK1114" s="14"/>
      <c r="BL1114" s="14"/>
      <c r="BM1114" s="14"/>
      <c r="BN1114" s="14"/>
      <c r="BO1114" s="14"/>
      <c r="BP1114" s="14"/>
    </row>
    <row r="1115" spans="1:68" x14ac:dyDescent="0.35">
      <c r="A1115" s="14"/>
      <c r="B1115" s="14"/>
      <c r="C1115" s="14"/>
      <c r="AW1115" s="14"/>
      <c r="AX1115" s="14"/>
      <c r="AY1115" s="14"/>
      <c r="AZ1115" s="14"/>
      <c r="BA1115" s="14"/>
      <c r="BB1115" s="14"/>
      <c r="BC1115" s="14"/>
      <c r="BD1115" s="14"/>
      <c r="BE1115" s="14"/>
      <c r="BF1115" s="14"/>
      <c r="BG1115" s="14"/>
      <c r="BH1115" s="14"/>
      <c r="BI1115" s="14"/>
      <c r="BJ1115" s="14"/>
      <c r="BK1115" s="14"/>
      <c r="BL1115" s="14"/>
      <c r="BM1115" s="14"/>
      <c r="BN1115" s="14"/>
      <c r="BO1115" s="14"/>
      <c r="BP1115" s="14"/>
    </row>
    <row r="1116" spans="1:68" x14ac:dyDescent="0.35">
      <c r="A1116" s="14"/>
      <c r="B1116" s="14"/>
      <c r="C1116" s="14"/>
      <c r="AW1116" s="14"/>
      <c r="AX1116" s="14"/>
      <c r="AY1116" s="14"/>
      <c r="AZ1116" s="14"/>
      <c r="BA1116" s="14"/>
      <c r="BB1116" s="14"/>
      <c r="BC1116" s="14"/>
      <c r="BD1116" s="14"/>
      <c r="BE1116" s="14"/>
      <c r="BF1116" s="14"/>
      <c r="BG1116" s="14"/>
      <c r="BH1116" s="14"/>
      <c r="BI1116" s="14"/>
      <c r="BJ1116" s="14"/>
      <c r="BK1116" s="14"/>
      <c r="BL1116" s="14"/>
      <c r="BM1116" s="14"/>
      <c r="BN1116" s="14"/>
      <c r="BO1116" s="14"/>
      <c r="BP1116" s="14"/>
    </row>
    <row r="1117" spans="1:68" x14ac:dyDescent="0.35">
      <c r="A1117" s="14"/>
      <c r="B1117" s="14"/>
      <c r="C1117" s="14"/>
      <c r="AW1117" s="14"/>
      <c r="AX1117" s="14"/>
      <c r="AY1117" s="14"/>
      <c r="AZ1117" s="14"/>
      <c r="BA1117" s="14"/>
      <c r="BB1117" s="14"/>
      <c r="BC1117" s="14"/>
      <c r="BD1117" s="14"/>
      <c r="BE1117" s="14"/>
      <c r="BF1117" s="14"/>
      <c r="BG1117" s="14"/>
      <c r="BH1117" s="14"/>
      <c r="BI1117" s="14"/>
      <c r="BJ1117" s="14"/>
      <c r="BK1117" s="14"/>
      <c r="BL1117" s="14"/>
      <c r="BM1117" s="14"/>
      <c r="BN1117" s="14"/>
      <c r="BO1117" s="14"/>
      <c r="BP1117" s="14"/>
    </row>
    <row r="1118" spans="1:68" x14ac:dyDescent="0.35">
      <c r="A1118" s="14"/>
      <c r="B1118" s="14"/>
      <c r="C1118" s="14"/>
      <c r="AW1118" s="14"/>
      <c r="AX1118" s="14"/>
      <c r="AY1118" s="14"/>
      <c r="AZ1118" s="14"/>
      <c r="BA1118" s="14"/>
      <c r="BB1118" s="14"/>
      <c r="BC1118" s="14"/>
      <c r="BD1118" s="14"/>
      <c r="BE1118" s="14"/>
      <c r="BF1118" s="14"/>
      <c r="BG1118" s="14"/>
      <c r="BH1118" s="14"/>
      <c r="BI1118" s="14"/>
      <c r="BJ1118" s="14"/>
      <c r="BK1118" s="14"/>
      <c r="BL1118" s="14"/>
      <c r="BM1118" s="14"/>
      <c r="BN1118" s="14"/>
      <c r="BO1118" s="14"/>
      <c r="BP1118" s="14"/>
    </row>
    <row r="1119" spans="1:68" x14ac:dyDescent="0.35">
      <c r="A1119" s="14"/>
      <c r="B1119" s="14"/>
      <c r="C1119" s="14"/>
      <c r="AW1119" s="14"/>
      <c r="AX1119" s="14"/>
      <c r="AY1119" s="14"/>
      <c r="AZ1119" s="14"/>
      <c r="BA1119" s="14"/>
      <c r="BB1119" s="14"/>
      <c r="BC1119" s="14"/>
      <c r="BD1119" s="14"/>
      <c r="BE1119" s="14"/>
      <c r="BF1119" s="14"/>
      <c r="BG1119" s="14"/>
      <c r="BH1119" s="14"/>
      <c r="BI1119" s="14"/>
      <c r="BJ1119" s="14"/>
      <c r="BK1119" s="14"/>
      <c r="BL1119" s="14"/>
      <c r="BM1119" s="14"/>
      <c r="BN1119" s="14"/>
      <c r="BO1119" s="14"/>
      <c r="BP1119" s="14"/>
    </row>
    <row r="1120" spans="1:68" x14ac:dyDescent="0.35">
      <c r="A1120" s="14"/>
      <c r="B1120" s="14"/>
      <c r="C1120" s="14"/>
      <c r="AW1120" s="14"/>
      <c r="AX1120" s="14"/>
      <c r="AY1120" s="14"/>
      <c r="AZ1120" s="14"/>
      <c r="BA1120" s="14"/>
      <c r="BB1120" s="14"/>
      <c r="BC1120" s="14"/>
      <c r="BD1120" s="14"/>
      <c r="BE1120" s="14"/>
      <c r="BF1120" s="14"/>
      <c r="BG1120" s="14"/>
      <c r="BH1120" s="14"/>
      <c r="BI1120" s="14"/>
      <c r="BJ1120" s="14"/>
      <c r="BK1120" s="14"/>
      <c r="BL1120" s="14"/>
      <c r="BM1120" s="14"/>
      <c r="BN1120" s="14"/>
      <c r="BO1120" s="14"/>
      <c r="BP1120" s="14"/>
    </row>
    <row r="1121" spans="1:68" x14ac:dyDescent="0.35">
      <c r="A1121" s="14"/>
      <c r="B1121" s="14"/>
      <c r="C1121" s="14"/>
      <c r="AW1121" s="14"/>
      <c r="AX1121" s="14"/>
      <c r="AY1121" s="14"/>
      <c r="AZ1121" s="14"/>
      <c r="BA1121" s="14"/>
      <c r="BB1121" s="14"/>
      <c r="BC1121" s="14"/>
      <c r="BD1121" s="14"/>
      <c r="BE1121" s="14"/>
      <c r="BF1121" s="14"/>
      <c r="BG1121" s="14"/>
      <c r="BH1121" s="14"/>
      <c r="BI1121" s="14"/>
      <c r="BJ1121" s="14"/>
      <c r="BK1121" s="14"/>
      <c r="BL1121" s="14"/>
      <c r="BM1121" s="14"/>
      <c r="BN1121" s="14"/>
      <c r="BO1121" s="14"/>
      <c r="BP1121" s="14"/>
    </row>
    <row r="1122" spans="1:68" x14ac:dyDescent="0.35">
      <c r="A1122" s="14"/>
      <c r="B1122" s="14"/>
      <c r="C1122" s="14"/>
      <c r="AW1122" s="14"/>
      <c r="AX1122" s="14"/>
      <c r="AY1122" s="14"/>
      <c r="AZ1122" s="14"/>
      <c r="BA1122" s="14"/>
      <c r="BB1122" s="14"/>
      <c r="BC1122" s="14"/>
      <c r="BD1122" s="14"/>
      <c r="BE1122" s="14"/>
      <c r="BF1122" s="14"/>
      <c r="BG1122" s="14"/>
      <c r="BH1122" s="14"/>
      <c r="BI1122" s="14"/>
      <c r="BJ1122" s="14"/>
      <c r="BK1122" s="14"/>
      <c r="BL1122" s="14"/>
      <c r="BM1122" s="14"/>
      <c r="BN1122" s="14"/>
      <c r="BO1122" s="14"/>
      <c r="BP1122" s="14"/>
    </row>
    <row r="1123" spans="1:68" x14ac:dyDescent="0.35">
      <c r="A1123" s="14"/>
      <c r="B1123" s="14"/>
      <c r="C1123" s="14"/>
      <c r="AW1123" s="14"/>
      <c r="AX1123" s="14"/>
      <c r="AY1123" s="14"/>
      <c r="AZ1123" s="14"/>
      <c r="BA1123" s="14"/>
      <c r="BB1123" s="14"/>
      <c r="BC1123" s="14"/>
      <c r="BD1123" s="14"/>
      <c r="BE1123" s="14"/>
      <c r="BF1123" s="14"/>
      <c r="BG1123" s="14"/>
      <c r="BH1123" s="14"/>
      <c r="BI1123" s="14"/>
      <c r="BJ1123" s="14"/>
      <c r="BK1123" s="14"/>
      <c r="BL1123" s="14"/>
      <c r="BM1123" s="14"/>
      <c r="BN1123" s="14"/>
      <c r="BO1123" s="14"/>
      <c r="BP1123" s="14"/>
    </row>
    <row r="1124" spans="1:68" x14ac:dyDescent="0.35">
      <c r="A1124" s="14"/>
      <c r="B1124" s="14"/>
      <c r="C1124" s="14"/>
      <c r="AW1124" s="14"/>
      <c r="AX1124" s="14"/>
      <c r="AY1124" s="14"/>
      <c r="AZ1124" s="14"/>
      <c r="BA1124" s="14"/>
      <c r="BB1124" s="14"/>
      <c r="BC1124" s="14"/>
      <c r="BD1124" s="14"/>
      <c r="BE1124" s="14"/>
      <c r="BF1124" s="14"/>
      <c r="BG1124" s="14"/>
      <c r="BH1124" s="14"/>
      <c r="BI1124" s="14"/>
      <c r="BJ1124" s="14"/>
      <c r="BK1124" s="14"/>
      <c r="BL1124" s="14"/>
      <c r="BM1124" s="14"/>
      <c r="BN1124" s="14"/>
      <c r="BO1124" s="14"/>
      <c r="BP1124" s="14"/>
    </row>
    <row r="1125" spans="1:68" x14ac:dyDescent="0.35">
      <c r="A1125" s="14"/>
      <c r="B1125" s="14"/>
      <c r="C1125" s="14"/>
      <c r="AW1125" s="14"/>
      <c r="AX1125" s="14"/>
      <c r="AY1125" s="14"/>
      <c r="AZ1125" s="14"/>
      <c r="BA1125" s="14"/>
      <c r="BB1125" s="14"/>
      <c r="BC1125" s="14"/>
      <c r="BD1125" s="14"/>
      <c r="BE1125" s="14"/>
      <c r="BF1125" s="14"/>
      <c r="BG1125" s="14"/>
      <c r="BH1125" s="14"/>
      <c r="BI1125" s="14"/>
      <c r="BJ1125" s="14"/>
      <c r="BK1125" s="14"/>
      <c r="BL1125" s="14"/>
      <c r="BM1125" s="14"/>
      <c r="BN1125" s="14"/>
      <c r="BO1125" s="14"/>
      <c r="BP1125" s="14"/>
    </row>
    <row r="1126" spans="1:68" x14ac:dyDescent="0.35">
      <c r="A1126" s="14"/>
      <c r="B1126" s="14"/>
      <c r="C1126" s="14"/>
      <c r="AW1126" s="14"/>
      <c r="AX1126" s="14"/>
      <c r="AY1126" s="14"/>
      <c r="AZ1126" s="14"/>
      <c r="BA1126" s="14"/>
      <c r="BB1126" s="14"/>
      <c r="BC1126" s="14"/>
      <c r="BD1126" s="14"/>
      <c r="BE1126" s="14"/>
      <c r="BF1126" s="14"/>
      <c r="BG1126" s="14"/>
      <c r="BH1126" s="14"/>
      <c r="BI1126" s="14"/>
      <c r="BJ1126" s="14"/>
      <c r="BK1126" s="14"/>
      <c r="BL1126" s="14"/>
      <c r="BM1126" s="14"/>
      <c r="BN1126" s="14"/>
      <c r="BO1126" s="14"/>
      <c r="BP1126" s="14"/>
    </row>
    <row r="1127" spans="1:68" x14ac:dyDescent="0.35">
      <c r="A1127" s="14"/>
      <c r="B1127" s="14"/>
      <c r="C1127" s="14"/>
      <c r="AW1127" s="14"/>
      <c r="AX1127" s="14"/>
      <c r="AY1127" s="14"/>
      <c r="AZ1127" s="14"/>
      <c r="BA1127" s="14"/>
      <c r="BB1127" s="14"/>
      <c r="BC1127" s="14"/>
      <c r="BD1127" s="14"/>
      <c r="BE1127" s="14"/>
      <c r="BF1127" s="14"/>
      <c r="BG1127" s="14"/>
      <c r="BH1127" s="14"/>
      <c r="BI1127" s="14"/>
      <c r="BJ1127" s="14"/>
      <c r="BK1127" s="14"/>
      <c r="BL1127" s="14"/>
      <c r="BM1127" s="14"/>
      <c r="BN1127" s="14"/>
      <c r="BO1127" s="14"/>
      <c r="BP1127" s="14"/>
    </row>
    <row r="1128" spans="1:68" x14ac:dyDescent="0.35">
      <c r="A1128" s="14"/>
      <c r="B1128" s="14"/>
      <c r="C1128" s="14"/>
      <c r="AW1128" s="14"/>
      <c r="AX1128" s="14"/>
      <c r="AY1128" s="14"/>
      <c r="AZ1128" s="14"/>
      <c r="BA1128" s="14"/>
      <c r="BB1128" s="14"/>
      <c r="BC1128" s="14"/>
      <c r="BD1128" s="14"/>
      <c r="BE1128" s="14"/>
      <c r="BF1128" s="14"/>
      <c r="BG1128" s="14"/>
      <c r="BH1128" s="14"/>
      <c r="BI1128" s="14"/>
      <c r="BJ1128" s="14"/>
      <c r="BK1128" s="14"/>
      <c r="BL1128" s="14"/>
      <c r="BM1128" s="14"/>
      <c r="BN1128" s="14"/>
      <c r="BO1128" s="14"/>
      <c r="BP1128" s="14"/>
    </row>
    <row r="1129" spans="1:68" x14ac:dyDescent="0.35">
      <c r="A1129" s="14"/>
      <c r="B1129" s="14"/>
      <c r="C1129" s="14"/>
      <c r="AW1129" s="14"/>
      <c r="AX1129" s="14"/>
      <c r="AY1129" s="14"/>
      <c r="AZ1129" s="14"/>
      <c r="BA1129" s="14"/>
      <c r="BB1129" s="14"/>
      <c r="BC1129" s="14"/>
      <c r="BD1129" s="14"/>
      <c r="BE1129" s="14"/>
      <c r="BF1129" s="14"/>
      <c r="BG1129" s="14"/>
      <c r="BH1129" s="14"/>
      <c r="BI1129" s="14"/>
      <c r="BJ1129" s="14"/>
      <c r="BK1129" s="14"/>
      <c r="BL1129" s="14"/>
      <c r="BM1129" s="14"/>
      <c r="BN1129" s="14"/>
      <c r="BO1129" s="14"/>
      <c r="BP1129" s="14"/>
    </row>
    <row r="1130" spans="1:68" x14ac:dyDescent="0.35">
      <c r="A1130" s="14"/>
      <c r="B1130" s="14"/>
      <c r="C1130" s="14"/>
      <c r="AW1130" s="14"/>
      <c r="AX1130" s="14"/>
      <c r="AY1130" s="14"/>
      <c r="AZ1130" s="14"/>
      <c r="BA1130" s="14"/>
      <c r="BB1130" s="14"/>
      <c r="BC1130" s="14"/>
      <c r="BD1130" s="14"/>
      <c r="BE1130" s="14"/>
      <c r="BF1130" s="14"/>
      <c r="BG1130" s="14"/>
      <c r="BH1130" s="14"/>
      <c r="BI1130" s="14"/>
      <c r="BJ1130" s="14"/>
      <c r="BK1130" s="14"/>
      <c r="BL1130" s="14"/>
      <c r="BM1130" s="14"/>
      <c r="BN1130" s="14"/>
      <c r="BO1130" s="14"/>
      <c r="BP1130" s="14"/>
    </row>
    <row r="1131" spans="1:68" x14ac:dyDescent="0.35">
      <c r="A1131" s="14"/>
      <c r="B1131" s="14"/>
      <c r="C1131" s="14"/>
      <c r="AW1131" s="14"/>
      <c r="AX1131" s="14"/>
      <c r="AY1131" s="14"/>
      <c r="AZ1131" s="14"/>
      <c r="BA1131" s="14"/>
      <c r="BB1131" s="14"/>
      <c r="BC1131" s="14"/>
      <c r="BD1131" s="14"/>
      <c r="BE1131" s="14"/>
      <c r="BF1131" s="14"/>
      <c r="BG1131" s="14"/>
      <c r="BH1131" s="14"/>
      <c r="BI1131" s="14"/>
      <c r="BJ1131" s="14"/>
      <c r="BK1131" s="14"/>
      <c r="BL1131" s="14"/>
      <c r="BM1131" s="14"/>
      <c r="BN1131" s="14"/>
      <c r="BO1131" s="14"/>
      <c r="BP1131" s="14"/>
    </row>
    <row r="1132" spans="1:68" x14ac:dyDescent="0.35">
      <c r="A1132" s="14"/>
      <c r="B1132" s="14"/>
      <c r="C1132" s="14"/>
      <c r="AW1132" s="14"/>
      <c r="AX1132" s="14"/>
      <c r="AY1132" s="14"/>
      <c r="AZ1132" s="14"/>
      <c r="BA1132" s="14"/>
      <c r="BB1132" s="14"/>
      <c r="BC1132" s="14"/>
      <c r="BD1132" s="14"/>
      <c r="BE1132" s="14"/>
      <c r="BF1132" s="14"/>
      <c r="BG1132" s="14"/>
      <c r="BH1132" s="14"/>
      <c r="BI1132" s="14"/>
      <c r="BJ1132" s="14"/>
      <c r="BK1132" s="14"/>
      <c r="BL1132" s="14"/>
      <c r="BM1132" s="14"/>
      <c r="BN1132" s="14"/>
      <c r="BO1132" s="14"/>
      <c r="BP1132" s="14"/>
    </row>
    <row r="1133" spans="1:68" x14ac:dyDescent="0.35">
      <c r="A1133" s="14"/>
      <c r="B1133" s="14"/>
      <c r="C1133" s="14"/>
      <c r="AW1133" s="14"/>
      <c r="AX1133" s="14"/>
      <c r="AY1133" s="14"/>
      <c r="AZ1133" s="14"/>
      <c r="BA1133" s="14"/>
      <c r="BB1133" s="14"/>
      <c r="BC1133" s="14"/>
      <c r="BD1133" s="14"/>
      <c r="BE1133" s="14"/>
      <c r="BF1133" s="14"/>
      <c r="BG1133" s="14"/>
      <c r="BH1133" s="14"/>
      <c r="BI1133" s="14"/>
      <c r="BJ1133" s="14"/>
      <c r="BK1133" s="14"/>
      <c r="BL1133" s="14"/>
      <c r="BM1133" s="14"/>
      <c r="BN1133" s="14"/>
      <c r="BO1133" s="14"/>
      <c r="BP1133" s="14"/>
    </row>
    <row r="1134" spans="1:68" x14ac:dyDescent="0.35">
      <c r="A1134" s="14"/>
      <c r="B1134" s="14"/>
      <c r="C1134" s="14"/>
      <c r="AW1134" s="14"/>
      <c r="AX1134" s="14"/>
      <c r="AY1134" s="14"/>
      <c r="AZ1134" s="14"/>
      <c r="BA1134" s="14"/>
      <c r="BB1134" s="14"/>
      <c r="BC1134" s="14"/>
      <c r="BD1134" s="14"/>
      <c r="BE1134" s="14"/>
      <c r="BF1134" s="14"/>
      <c r="BG1134" s="14"/>
      <c r="BH1134" s="14"/>
      <c r="BI1134" s="14"/>
      <c r="BJ1134" s="14"/>
      <c r="BK1134" s="14"/>
      <c r="BL1134" s="14"/>
      <c r="BM1134" s="14"/>
      <c r="BN1134" s="14"/>
      <c r="BO1134" s="14"/>
      <c r="BP1134" s="14"/>
    </row>
    <row r="1135" spans="1:68" x14ac:dyDescent="0.35">
      <c r="A1135" s="14"/>
      <c r="B1135" s="14"/>
      <c r="C1135" s="14"/>
      <c r="AW1135" s="14"/>
      <c r="AX1135" s="14"/>
      <c r="AY1135" s="14"/>
      <c r="AZ1135" s="14"/>
      <c r="BA1135" s="14"/>
      <c r="BB1135" s="14"/>
      <c r="BC1135" s="14"/>
      <c r="BD1135" s="14"/>
      <c r="BE1135" s="14"/>
      <c r="BF1135" s="14"/>
      <c r="BG1135" s="14"/>
      <c r="BH1135" s="14"/>
      <c r="BI1135" s="14"/>
      <c r="BJ1135" s="14"/>
      <c r="BK1135" s="14"/>
      <c r="BL1135" s="14"/>
      <c r="BM1135" s="14"/>
      <c r="BN1135" s="14"/>
      <c r="BO1135" s="14"/>
      <c r="BP1135" s="14"/>
    </row>
    <row r="1136" spans="1:68" x14ac:dyDescent="0.35">
      <c r="A1136" s="14"/>
      <c r="B1136" s="14"/>
      <c r="C1136" s="14"/>
      <c r="AW1136" s="14"/>
      <c r="AX1136" s="14"/>
      <c r="AY1136" s="14"/>
      <c r="AZ1136" s="14"/>
      <c r="BA1136" s="14"/>
      <c r="BB1136" s="14"/>
      <c r="BC1136" s="14"/>
      <c r="BD1136" s="14"/>
      <c r="BE1136" s="14"/>
      <c r="BF1136" s="14"/>
      <c r="BG1136" s="14"/>
      <c r="BH1136" s="14"/>
      <c r="BI1136" s="14"/>
      <c r="BJ1136" s="14"/>
      <c r="BK1136" s="14"/>
      <c r="BL1136" s="14"/>
      <c r="BM1136" s="14"/>
      <c r="BN1136" s="14"/>
      <c r="BO1136" s="14"/>
      <c r="BP1136" s="14"/>
    </row>
    <row r="1137" spans="1:68" x14ac:dyDescent="0.35">
      <c r="A1137" s="14"/>
      <c r="B1137" s="14"/>
      <c r="C1137" s="14"/>
      <c r="AW1137" s="14"/>
      <c r="AX1137" s="14"/>
      <c r="AY1137" s="14"/>
      <c r="AZ1137" s="14"/>
      <c r="BA1137" s="14"/>
      <c r="BB1137" s="14"/>
      <c r="BC1137" s="14"/>
      <c r="BD1137" s="14"/>
      <c r="BE1137" s="14"/>
      <c r="BF1137" s="14"/>
      <c r="BG1137" s="14"/>
      <c r="BH1137" s="14"/>
      <c r="BI1137" s="14"/>
      <c r="BJ1137" s="14"/>
      <c r="BK1137" s="14"/>
      <c r="BL1137" s="14"/>
      <c r="BM1137" s="14"/>
      <c r="BN1137" s="14"/>
      <c r="BO1137" s="14"/>
      <c r="BP1137" s="14"/>
    </row>
    <row r="1138" spans="1:68" x14ac:dyDescent="0.35">
      <c r="A1138" s="14"/>
      <c r="B1138" s="14"/>
      <c r="C1138" s="14"/>
      <c r="AW1138" s="14"/>
      <c r="AX1138" s="14"/>
      <c r="AY1138" s="14"/>
      <c r="AZ1138" s="14"/>
      <c r="BA1138" s="14"/>
      <c r="BB1138" s="14"/>
      <c r="BC1138" s="14"/>
      <c r="BD1138" s="14"/>
      <c r="BE1138" s="14"/>
      <c r="BF1138" s="14"/>
      <c r="BG1138" s="14"/>
      <c r="BH1138" s="14"/>
      <c r="BI1138" s="14"/>
      <c r="BJ1138" s="14"/>
      <c r="BK1138" s="14"/>
      <c r="BL1138" s="14"/>
      <c r="BM1138" s="14"/>
      <c r="BN1138" s="14"/>
      <c r="BO1138" s="14"/>
      <c r="BP1138" s="14"/>
    </row>
    <row r="1139" spans="1:68" x14ac:dyDescent="0.35">
      <c r="A1139" s="14"/>
      <c r="B1139" s="14"/>
      <c r="C1139" s="14"/>
      <c r="AW1139" s="14"/>
      <c r="AX1139" s="14"/>
      <c r="AY1139" s="14"/>
      <c r="AZ1139" s="14"/>
      <c r="BA1139" s="14"/>
      <c r="BB1139" s="14"/>
      <c r="BC1139" s="14"/>
      <c r="BD1139" s="14"/>
      <c r="BE1139" s="14"/>
      <c r="BF1139" s="14"/>
      <c r="BG1139" s="14"/>
      <c r="BH1139" s="14"/>
      <c r="BI1139" s="14"/>
      <c r="BJ1139" s="14"/>
      <c r="BK1139" s="14"/>
      <c r="BL1139" s="14"/>
      <c r="BM1139" s="14"/>
      <c r="BN1139" s="14"/>
      <c r="BO1139" s="14"/>
      <c r="BP1139" s="14"/>
    </row>
    <row r="1140" spans="1:68" x14ac:dyDescent="0.35">
      <c r="A1140" s="14"/>
      <c r="B1140" s="14"/>
      <c r="C1140" s="14"/>
      <c r="AW1140" s="14"/>
      <c r="AX1140" s="14"/>
      <c r="AY1140" s="14"/>
      <c r="AZ1140" s="14"/>
      <c r="BA1140" s="14"/>
      <c r="BB1140" s="14"/>
      <c r="BC1140" s="14"/>
      <c r="BD1140" s="14"/>
      <c r="BE1140" s="14"/>
      <c r="BF1140" s="14"/>
      <c r="BG1140" s="14"/>
      <c r="BH1140" s="14"/>
      <c r="BI1140" s="14"/>
      <c r="BJ1140" s="14"/>
      <c r="BK1140" s="14"/>
      <c r="BL1140" s="14"/>
      <c r="BM1140" s="14"/>
      <c r="BN1140" s="14"/>
      <c r="BO1140" s="14"/>
      <c r="BP1140" s="14"/>
    </row>
    <row r="1141" spans="1:68" x14ac:dyDescent="0.35">
      <c r="A1141" s="14"/>
      <c r="B1141" s="14"/>
      <c r="C1141" s="14"/>
      <c r="AW1141" s="14"/>
      <c r="AX1141" s="14"/>
      <c r="AY1141" s="14"/>
      <c r="AZ1141" s="14"/>
      <c r="BA1141" s="14"/>
      <c r="BB1141" s="14"/>
      <c r="BC1141" s="14"/>
      <c r="BD1141" s="14"/>
      <c r="BE1141" s="14"/>
      <c r="BF1141" s="14"/>
      <c r="BG1141" s="14"/>
      <c r="BH1141" s="14"/>
      <c r="BI1141" s="14"/>
      <c r="BJ1141" s="14"/>
      <c r="BK1141" s="14"/>
      <c r="BL1141" s="14"/>
      <c r="BM1141" s="14"/>
      <c r="BN1141" s="14"/>
      <c r="BO1141" s="14"/>
      <c r="BP1141" s="14"/>
    </row>
    <row r="1142" spans="1:68" x14ac:dyDescent="0.35">
      <c r="A1142" s="14"/>
      <c r="B1142" s="14"/>
      <c r="C1142" s="14"/>
      <c r="AW1142" s="14"/>
      <c r="AX1142" s="14"/>
      <c r="AY1142" s="14"/>
      <c r="AZ1142" s="14"/>
      <c r="BA1142" s="14"/>
      <c r="BB1142" s="14"/>
      <c r="BC1142" s="14"/>
      <c r="BD1142" s="14"/>
      <c r="BE1142" s="14"/>
      <c r="BF1142" s="14"/>
      <c r="BG1142" s="14"/>
      <c r="BH1142" s="14"/>
      <c r="BI1142" s="14"/>
      <c r="BJ1142" s="14"/>
      <c r="BK1142" s="14"/>
      <c r="BL1142" s="14"/>
      <c r="BM1142" s="14"/>
      <c r="BN1142" s="14"/>
      <c r="BO1142" s="14"/>
      <c r="BP1142" s="14"/>
    </row>
    <row r="1143" spans="1:68" x14ac:dyDescent="0.35">
      <c r="A1143" s="14"/>
      <c r="B1143" s="14"/>
      <c r="C1143" s="14"/>
      <c r="AW1143" s="14"/>
      <c r="AX1143" s="14"/>
      <c r="AY1143" s="14"/>
      <c r="AZ1143" s="14"/>
      <c r="BA1143" s="14"/>
      <c r="BB1143" s="14"/>
      <c r="BC1143" s="14"/>
      <c r="BD1143" s="14"/>
      <c r="BE1143" s="14"/>
      <c r="BF1143" s="14"/>
      <c r="BG1143" s="14"/>
      <c r="BH1143" s="14"/>
      <c r="BI1143" s="14"/>
      <c r="BJ1143" s="14"/>
      <c r="BK1143" s="14"/>
      <c r="BL1143" s="14"/>
      <c r="BM1143" s="14"/>
      <c r="BN1143" s="14"/>
      <c r="BO1143" s="14"/>
      <c r="BP1143" s="14"/>
    </row>
    <row r="1144" spans="1:68" x14ac:dyDescent="0.35">
      <c r="A1144" s="14"/>
      <c r="B1144" s="14"/>
      <c r="C1144" s="14"/>
      <c r="AW1144" s="14"/>
      <c r="AX1144" s="14"/>
      <c r="AY1144" s="14"/>
      <c r="AZ1144" s="14"/>
      <c r="BA1144" s="14"/>
      <c r="BB1144" s="14"/>
      <c r="BC1144" s="14"/>
      <c r="BD1144" s="14"/>
      <c r="BE1144" s="14"/>
      <c r="BF1144" s="14"/>
      <c r="BG1144" s="14"/>
      <c r="BH1144" s="14"/>
      <c r="BI1144" s="14"/>
      <c r="BJ1144" s="14"/>
      <c r="BK1144" s="14"/>
      <c r="BL1144" s="14"/>
      <c r="BM1144" s="14"/>
      <c r="BN1144" s="14"/>
      <c r="BO1144" s="14"/>
      <c r="BP1144" s="14"/>
    </row>
    <row r="1145" spans="1:68" x14ac:dyDescent="0.35">
      <c r="A1145" s="14"/>
      <c r="B1145" s="14"/>
      <c r="C1145" s="14"/>
      <c r="AW1145" s="14"/>
      <c r="AX1145" s="14"/>
      <c r="AY1145" s="14"/>
      <c r="AZ1145" s="14"/>
      <c r="BA1145" s="14"/>
      <c r="BB1145" s="14"/>
      <c r="BC1145" s="14"/>
      <c r="BD1145" s="14"/>
      <c r="BE1145" s="14"/>
      <c r="BF1145" s="14"/>
      <c r="BG1145" s="14"/>
      <c r="BH1145" s="14"/>
      <c r="BI1145" s="14"/>
      <c r="BJ1145" s="14"/>
      <c r="BK1145" s="14"/>
      <c r="BL1145" s="14"/>
      <c r="BM1145" s="14"/>
      <c r="BN1145" s="14"/>
      <c r="BO1145" s="14"/>
      <c r="BP1145" s="14"/>
    </row>
    <row r="1146" spans="1:68" x14ac:dyDescent="0.35">
      <c r="A1146" s="14"/>
      <c r="B1146" s="14"/>
      <c r="C1146" s="14"/>
      <c r="AW1146" s="14"/>
      <c r="AX1146" s="14"/>
      <c r="AY1146" s="14"/>
      <c r="AZ1146" s="14"/>
      <c r="BA1146" s="14"/>
      <c r="BB1146" s="14"/>
      <c r="BC1146" s="14"/>
      <c r="BD1146" s="14"/>
      <c r="BE1146" s="14"/>
      <c r="BF1146" s="14"/>
      <c r="BG1146" s="14"/>
      <c r="BH1146" s="14"/>
      <c r="BI1146" s="14"/>
      <c r="BJ1146" s="14"/>
      <c r="BK1146" s="14"/>
      <c r="BL1146" s="14"/>
      <c r="BM1146" s="14"/>
      <c r="BN1146" s="14"/>
      <c r="BO1146" s="14"/>
      <c r="BP1146" s="14"/>
    </row>
    <row r="1147" spans="1:68" x14ac:dyDescent="0.35">
      <c r="A1147" s="14"/>
      <c r="B1147" s="14"/>
      <c r="C1147" s="14"/>
      <c r="AW1147" s="14"/>
      <c r="AX1147" s="14"/>
      <c r="AY1147" s="14"/>
      <c r="AZ1147" s="14"/>
      <c r="BA1147" s="14"/>
      <c r="BB1147" s="14"/>
      <c r="BC1147" s="14"/>
      <c r="BD1147" s="14"/>
      <c r="BE1147" s="14"/>
      <c r="BF1147" s="14"/>
      <c r="BG1147" s="14"/>
      <c r="BH1147" s="14"/>
      <c r="BI1147" s="14"/>
      <c r="BJ1147" s="14"/>
      <c r="BK1147" s="14"/>
      <c r="BL1147" s="14"/>
      <c r="BM1147" s="14"/>
      <c r="BN1147" s="14"/>
      <c r="BO1147" s="14"/>
      <c r="BP1147" s="14"/>
    </row>
    <row r="1148" spans="1:68" x14ac:dyDescent="0.35">
      <c r="A1148" s="14"/>
      <c r="B1148" s="14"/>
      <c r="C1148" s="14"/>
      <c r="AW1148" s="14"/>
      <c r="AX1148" s="14"/>
      <c r="AY1148" s="14"/>
      <c r="AZ1148" s="14"/>
      <c r="BA1148" s="14"/>
      <c r="BB1148" s="14"/>
      <c r="BC1148" s="14"/>
      <c r="BD1148" s="14"/>
      <c r="BE1148" s="14"/>
      <c r="BF1148" s="14"/>
      <c r="BG1148" s="14"/>
      <c r="BH1148" s="14"/>
      <c r="BI1148" s="14"/>
      <c r="BJ1148" s="14"/>
      <c r="BK1148" s="14"/>
      <c r="BL1148" s="14"/>
      <c r="BM1148" s="14"/>
      <c r="BN1148" s="14"/>
      <c r="BO1148" s="14"/>
      <c r="BP1148" s="14"/>
    </row>
    <row r="1149" spans="1:68" x14ac:dyDescent="0.35">
      <c r="A1149" s="14"/>
      <c r="B1149" s="14"/>
      <c r="C1149" s="14"/>
      <c r="AW1149" s="14"/>
      <c r="AX1149" s="14"/>
      <c r="AY1149" s="14"/>
      <c r="AZ1149" s="14"/>
      <c r="BA1149" s="14"/>
      <c r="BB1149" s="14"/>
      <c r="BC1149" s="14"/>
      <c r="BD1149" s="14"/>
      <c r="BE1149" s="14"/>
      <c r="BF1149" s="14"/>
      <c r="BG1149" s="14"/>
      <c r="BH1149" s="14"/>
      <c r="BI1149" s="14"/>
      <c r="BJ1149" s="14"/>
      <c r="BK1149" s="14"/>
      <c r="BL1149" s="14"/>
      <c r="BM1149" s="14"/>
      <c r="BN1149" s="14"/>
      <c r="BO1149" s="14"/>
      <c r="BP1149" s="14"/>
    </row>
    <row r="1150" spans="1:68" x14ac:dyDescent="0.35">
      <c r="A1150" s="14"/>
      <c r="B1150" s="14"/>
      <c r="C1150" s="14"/>
      <c r="AW1150" s="14"/>
      <c r="AX1150" s="14"/>
      <c r="AY1150" s="14"/>
      <c r="AZ1150" s="14"/>
      <c r="BA1150" s="14"/>
      <c r="BB1150" s="14"/>
      <c r="BC1150" s="14"/>
      <c r="BD1150" s="14"/>
      <c r="BE1150" s="14"/>
      <c r="BF1150" s="14"/>
      <c r="BG1150" s="14"/>
      <c r="BH1150" s="14"/>
      <c r="BI1150" s="14"/>
      <c r="BJ1150" s="14"/>
      <c r="BK1150" s="14"/>
      <c r="BL1150" s="14"/>
      <c r="BM1150" s="14"/>
      <c r="BN1150" s="14"/>
      <c r="BO1150" s="14"/>
      <c r="BP1150" s="14"/>
    </row>
    <row r="1151" spans="1:68" x14ac:dyDescent="0.35">
      <c r="A1151" s="14"/>
      <c r="B1151" s="14"/>
      <c r="C1151" s="14"/>
      <c r="AW1151" s="14"/>
      <c r="AX1151" s="14"/>
      <c r="AY1151" s="14"/>
      <c r="AZ1151" s="14"/>
      <c r="BA1151" s="14"/>
      <c r="BB1151" s="14"/>
      <c r="BC1151" s="14"/>
      <c r="BD1151" s="14"/>
      <c r="BE1151" s="14"/>
      <c r="BF1151" s="14"/>
      <c r="BG1151" s="14"/>
      <c r="BH1151" s="14"/>
      <c r="BI1151" s="14"/>
      <c r="BJ1151" s="14"/>
      <c r="BK1151" s="14"/>
      <c r="BL1151" s="14"/>
      <c r="BM1151" s="14"/>
      <c r="BN1151" s="14"/>
      <c r="BO1151" s="14"/>
      <c r="BP1151" s="14"/>
    </row>
    <row r="1152" spans="1:68" x14ac:dyDescent="0.35">
      <c r="A1152" s="14"/>
      <c r="B1152" s="14"/>
      <c r="C1152" s="14"/>
      <c r="AW1152" s="14"/>
      <c r="AX1152" s="14"/>
      <c r="AY1152" s="14"/>
      <c r="AZ1152" s="14"/>
      <c r="BA1152" s="14"/>
      <c r="BB1152" s="14"/>
      <c r="BC1152" s="14"/>
      <c r="BD1152" s="14"/>
      <c r="BE1152" s="14"/>
      <c r="BF1152" s="14"/>
      <c r="BG1152" s="14"/>
      <c r="BH1152" s="14"/>
      <c r="BI1152" s="14"/>
      <c r="BJ1152" s="14"/>
      <c r="BK1152" s="14"/>
      <c r="BL1152" s="14"/>
      <c r="BM1152" s="14"/>
      <c r="BN1152" s="14"/>
      <c r="BO1152" s="14"/>
      <c r="BP1152" s="14"/>
    </row>
    <row r="1153" spans="1:68" x14ac:dyDescent="0.35">
      <c r="A1153" s="14"/>
      <c r="B1153" s="14"/>
      <c r="C1153" s="14"/>
      <c r="AW1153" s="14"/>
      <c r="AX1153" s="14"/>
      <c r="AY1153" s="14"/>
      <c r="AZ1153" s="14"/>
      <c r="BA1153" s="14"/>
      <c r="BB1153" s="14"/>
      <c r="BC1153" s="14"/>
      <c r="BD1153" s="14"/>
      <c r="BE1153" s="14"/>
      <c r="BF1153" s="14"/>
      <c r="BG1153" s="14"/>
      <c r="BH1153" s="14"/>
      <c r="BI1153" s="14"/>
      <c r="BJ1153" s="14"/>
      <c r="BK1153" s="14"/>
      <c r="BL1153" s="14"/>
      <c r="BM1153" s="14"/>
      <c r="BN1153" s="14"/>
      <c r="BO1153" s="14"/>
      <c r="BP1153" s="14"/>
    </row>
    <row r="1154" spans="1:68" x14ac:dyDescent="0.35">
      <c r="A1154" s="14"/>
      <c r="B1154" s="14"/>
      <c r="C1154" s="14"/>
      <c r="AW1154" s="14"/>
      <c r="AX1154" s="14"/>
      <c r="AY1154" s="14"/>
      <c r="AZ1154" s="14"/>
      <c r="BA1154" s="14"/>
      <c r="BB1154" s="14"/>
      <c r="BC1154" s="14"/>
      <c r="BD1154" s="14"/>
      <c r="BE1154" s="14"/>
      <c r="BF1154" s="14"/>
      <c r="BG1154" s="14"/>
      <c r="BH1154" s="14"/>
      <c r="BI1154" s="14"/>
      <c r="BJ1154" s="14"/>
      <c r="BK1154" s="14"/>
      <c r="BL1154" s="14"/>
      <c r="BM1154" s="14"/>
      <c r="BN1154" s="14"/>
      <c r="BO1154" s="14"/>
      <c r="BP1154" s="14"/>
    </row>
    <row r="1155" spans="1:68" x14ac:dyDescent="0.35">
      <c r="A1155" s="14"/>
      <c r="B1155" s="14"/>
      <c r="C1155" s="14"/>
      <c r="AW1155" s="14"/>
      <c r="AX1155" s="14"/>
      <c r="AY1155" s="14"/>
      <c r="AZ1155" s="14"/>
      <c r="BA1155" s="14"/>
      <c r="BB1155" s="14"/>
      <c r="BC1155" s="14"/>
      <c r="BD1155" s="14"/>
      <c r="BE1155" s="14"/>
      <c r="BF1155" s="14"/>
      <c r="BG1155" s="14"/>
      <c r="BH1155" s="14"/>
      <c r="BI1155" s="14"/>
      <c r="BJ1155" s="14"/>
      <c r="BK1155" s="14"/>
      <c r="BL1155" s="14"/>
      <c r="BM1155" s="14"/>
      <c r="BN1155" s="14"/>
      <c r="BO1155" s="14"/>
      <c r="BP1155" s="14"/>
    </row>
    <row r="1156" spans="1:68" x14ac:dyDescent="0.35">
      <c r="A1156" s="14"/>
      <c r="B1156" s="14"/>
      <c r="C1156" s="14"/>
      <c r="AW1156" s="14"/>
      <c r="AX1156" s="14"/>
      <c r="AY1156" s="14"/>
      <c r="AZ1156" s="14"/>
      <c r="BA1156" s="14"/>
      <c r="BB1156" s="14"/>
      <c r="BC1156" s="14"/>
      <c r="BD1156" s="14"/>
      <c r="BE1156" s="14"/>
      <c r="BF1156" s="14"/>
      <c r="BG1156" s="14"/>
      <c r="BH1156" s="14"/>
      <c r="BI1156" s="14"/>
      <c r="BJ1156" s="14"/>
      <c r="BK1156" s="14"/>
      <c r="BL1156" s="14"/>
      <c r="BM1156" s="14"/>
      <c r="BN1156" s="14"/>
      <c r="BO1156" s="14"/>
      <c r="BP1156" s="14"/>
    </row>
    <row r="1157" spans="1:68" x14ac:dyDescent="0.35">
      <c r="A1157" s="14"/>
      <c r="B1157" s="14"/>
      <c r="C1157" s="14"/>
      <c r="AW1157" s="14"/>
      <c r="AX1157" s="14"/>
      <c r="AY1157" s="14"/>
      <c r="AZ1157" s="14"/>
      <c r="BA1157" s="14"/>
      <c r="BB1157" s="14"/>
      <c r="BC1157" s="14"/>
      <c r="BD1157" s="14"/>
      <c r="BE1157" s="14"/>
      <c r="BF1157" s="14"/>
      <c r="BG1157" s="14"/>
      <c r="BH1157" s="14"/>
      <c r="BI1157" s="14"/>
      <c r="BJ1157" s="14"/>
      <c r="BK1157" s="14"/>
      <c r="BL1157" s="14"/>
      <c r="BM1157" s="14"/>
      <c r="BN1157" s="14"/>
      <c r="BO1157" s="14"/>
      <c r="BP1157" s="14"/>
    </row>
    <row r="1158" spans="1:68" x14ac:dyDescent="0.35">
      <c r="A1158" s="14"/>
      <c r="B1158" s="14"/>
      <c r="C1158" s="14"/>
      <c r="AW1158" s="14"/>
      <c r="AX1158" s="14"/>
      <c r="AY1158" s="14"/>
      <c r="AZ1158" s="14"/>
      <c r="BA1158" s="14"/>
      <c r="BB1158" s="14"/>
      <c r="BC1158" s="14"/>
      <c r="BD1158" s="14"/>
      <c r="BE1158" s="14"/>
      <c r="BF1158" s="14"/>
      <c r="BG1158" s="14"/>
      <c r="BH1158" s="14"/>
      <c r="BI1158" s="14"/>
      <c r="BJ1158" s="14"/>
      <c r="BK1158" s="14"/>
      <c r="BL1158" s="14"/>
      <c r="BM1158" s="14"/>
      <c r="BN1158" s="14"/>
      <c r="BO1158" s="14"/>
      <c r="BP1158" s="14"/>
    </row>
    <row r="1159" spans="1:68" x14ac:dyDescent="0.35">
      <c r="A1159" s="14"/>
      <c r="B1159" s="14"/>
      <c r="C1159" s="14"/>
      <c r="AW1159" s="14"/>
      <c r="AX1159" s="14"/>
      <c r="AY1159" s="14"/>
      <c r="AZ1159" s="14"/>
      <c r="BA1159" s="14"/>
      <c r="BB1159" s="14"/>
      <c r="BC1159" s="14"/>
      <c r="BD1159" s="14"/>
      <c r="BE1159" s="14"/>
      <c r="BF1159" s="14"/>
      <c r="BG1159" s="14"/>
      <c r="BH1159" s="14"/>
      <c r="BI1159" s="14"/>
      <c r="BJ1159" s="14"/>
      <c r="BK1159" s="14"/>
      <c r="BL1159" s="14"/>
      <c r="BM1159" s="14"/>
      <c r="BN1159" s="14"/>
      <c r="BO1159" s="14"/>
      <c r="BP1159" s="14"/>
    </row>
    <row r="1160" spans="1:68" x14ac:dyDescent="0.35">
      <c r="A1160" s="14"/>
      <c r="B1160" s="14"/>
      <c r="C1160" s="14"/>
      <c r="AW1160" s="14"/>
      <c r="AX1160" s="14"/>
      <c r="AY1160" s="14"/>
      <c r="AZ1160" s="14"/>
      <c r="BA1160" s="14"/>
      <c r="BB1160" s="14"/>
      <c r="BC1160" s="14"/>
      <c r="BD1160" s="14"/>
      <c r="BE1160" s="14"/>
      <c r="BF1160" s="14"/>
      <c r="BG1160" s="14"/>
      <c r="BH1160" s="14"/>
      <c r="BI1160" s="14"/>
      <c r="BJ1160" s="14"/>
      <c r="BK1160" s="14"/>
      <c r="BL1160" s="14"/>
      <c r="BM1160" s="14"/>
      <c r="BN1160" s="14"/>
      <c r="BO1160" s="14"/>
      <c r="BP1160" s="14"/>
    </row>
    <row r="1161" spans="1:68" x14ac:dyDescent="0.35">
      <c r="A1161" s="14"/>
      <c r="B1161" s="14"/>
      <c r="C1161" s="14"/>
      <c r="AW1161" s="14"/>
      <c r="AX1161" s="14"/>
      <c r="AY1161" s="14"/>
      <c r="AZ1161" s="14"/>
      <c r="BA1161" s="14"/>
      <c r="BB1161" s="14"/>
      <c r="BC1161" s="14"/>
      <c r="BD1161" s="14"/>
      <c r="BE1161" s="14"/>
      <c r="BF1161" s="14"/>
      <c r="BG1161" s="14"/>
      <c r="BH1161" s="14"/>
      <c r="BI1161" s="14"/>
      <c r="BJ1161" s="14"/>
      <c r="BK1161" s="14"/>
      <c r="BL1161" s="14"/>
      <c r="BM1161" s="14"/>
      <c r="BN1161" s="14"/>
      <c r="BO1161" s="14"/>
      <c r="BP1161" s="14"/>
    </row>
    <row r="1162" spans="1:68" x14ac:dyDescent="0.35">
      <c r="A1162" s="14"/>
      <c r="B1162" s="14"/>
      <c r="C1162" s="14"/>
      <c r="AW1162" s="14"/>
      <c r="AX1162" s="14"/>
      <c r="AY1162" s="14"/>
      <c r="AZ1162" s="14"/>
      <c r="BA1162" s="14"/>
      <c r="BB1162" s="14"/>
      <c r="BC1162" s="14"/>
      <c r="BD1162" s="14"/>
      <c r="BE1162" s="14"/>
      <c r="BF1162" s="14"/>
      <c r="BG1162" s="14"/>
      <c r="BH1162" s="14"/>
      <c r="BI1162" s="14"/>
      <c r="BJ1162" s="14"/>
      <c r="BK1162" s="14"/>
      <c r="BL1162" s="14"/>
      <c r="BM1162" s="14"/>
      <c r="BN1162" s="14"/>
      <c r="BO1162" s="14"/>
      <c r="BP1162" s="14"/>
    </row>
    <row r="1163" spans="1:68" x14ac:dyDescent="0.35">
      <c r="A1163" s="14"/>
      <c r="B1163" s="14"/>
      <c r="C1163" s="14"/>
      <c r="AW1163" s="14"/>
      <c r="AX1163" s="14"/>
      <c r="AY1163" s="14"/>
      <c r="AZ1163" s="14"/>
      <c r="BA1163" s="14"/>
      <c r="BB1163" s="14"/>
      <c r="BC1163" s="14"/>
      <c r="BD1163" s="14"/>
      <c r="BE1163" s="14"/>
      <c r="BF1163" s="14"/>
      <c r="BG1163" s="14"/>
      <c r="BH1163" s="14"/>
      <c r="BI1163" s="14"/>
      <c r="BJ1163" s="14"/>
      <c r="BK1163" s="14"/>
      <c r="BL1163" s="14"/>
      <c r="BM1163" s="14"/>
      <c r="BN1163" s="14"/>
      <c r="BO1163" s="14"/>
      <c r="BP1163" s="14"/>
    </row>
    <row r="1164" spans="1:68" x14ac:dyDescent="0.35">
      <c r="A1164" s="14"/>
      <c r="B1164" s="14"/>
      <c r="C1164" s="14"/>
      <c r="AW1164" s="14"/>
      <c r="AX1164" s="14"/>
      <c r="AY1164" s="14"/>
      <c r="AZ1164" s="14"/>
      <c r="BA1164" s="14"/>
      <c r="BB1164" s="14"/>
      <c r="BC1164" s="14"/>
      <c r="BD1164" s="14"/>
      <c r="BE1164" s="14"/>
      <c r="BF1164" s="14"/>
      <c r="BG1164" s="14"/>
      <c r="BH1164" s="14"/>
      <c r="BI1164" s="14"/>
      <c r="BJ1164" s="14"/>
      <c r="BK1164" s="14"/>
      <c r="BL1164" s="14"/>
      <c r="BM1164" s="14"/>
      <c r="BN1164" s="14"/>
      <c r="BO1164" s="14"/>
      <c r="BP1164" s="14"/>
    </row>
    <row r="1165" spans="1:68" x14ac:dyDescent="0.35">
      <c r="A1165" s="14"/>
      <c r="B1165" s="14"/>
      <c r="C1165" s="14"/>
      <c r="AW1165" s="14"/>
      <c r="AX1165" s="14"/>
      <c r="AY1165" s="14"/>
      <c r="AZ1165" s="14"/>
      <c r="BA1165" s="14"/>
      <c r="BB1165" s="14"/>
      <c r="BC1165" s="14"/>
      <c r="BD1165" s="14"/>
      <c r="BE1165" s="14"/>
      <c r="BF1165" s="14"/>
      <c r="BG1165" s="14"/>
      <c r="BH1165" s="14"/>
      <c r="BI1165" s="14"/>
      <c r="BJ1165" s="14"/>
      <c r="BK1165" s="14"/>
      <c r="BL1165" s="14"/>
      <c r="BM1165" s="14"/>
      <c r="BN1165" s="14"/>
      <c r="BO1165" s="14"/>
      <c r="BP1165" s="14"/>
    </row>
    <row r="1166" spans="1:68" x14ac:dyDescent="0.35">
      <c r="A1166" s="14"/>
      <c r="B1166" s="14"/>
      <c r="C1166" s="14"/>
      <c r="AW1166" s="14"/>
      <c r="AX1166" s="14"/>
      <c r="AY1166" s="14"/>
      <c r="AZ1166" s="14"/>
      <c r="BA1166" s="14"/>
      <c r="BB1166" s="14"/>
      <c r="BC1166" s="14"/>
      <c r="BD1166" s="14"/>
      <c r="BE1166" s="14"/>
      <c r="BF1166" s="14"/>
      <c r="BG1166" s="14"/>
      <c r="BH1166" s="14"/>
      <c r="BI1166" s="14"/>
      <c r="BJ1166" s="14"/>
      <c r="BK1166" s="14"/>
      <c r="BL1166" s="14"/>
      <c r="BM1166" s="14"/>
      <c r="BN1166" s="14"/>
      <c r="BO1166" s="14"/>
      <c r="BP1166" s="14"/>
    </row>
    <row r="1167" spans="1:68" x14ac:dyDescent="0.35">
      <c r="A1167" s="14"/>
      <c r="B1167" s="14"/>
      <c r="C1167" s="14"/>
      <c r="AW1167" s="14"/>
      <c r="AX1167" s="14"/>
      <c r="AY1167" s="14"/>
      <c r="AZ1167" s="14"/>
      <c r="BA1167" s="14"/>
      <c r="BB1167" s="14"/>
      <c r="BC1167" s="14"/>
      <c r="BD1167" s="14"/>
      <c r="BE1167" s="14"/>
      <c r="BF1167" s="14"/>
      <c r="BG1167" s="14"/>
      <c r="BH1167" s="14"/>
      <c r="BI1167" s="14"/>
      <c r="BJ1167" s="14"/>
      <c r="BK1167" s="14"/>
      <c r="BL1167" s="14"/>
      <c r="BM1167" s="14"/>
      <c r="BN1167" s="14"/>
      <c r="BO1167" s="14"/>
      <c r="BP1167" s="14"/>
    </row>
    <row r="1168" spans="1:68" x14ac:dyDescent="0.35">
      <c r="A1168" s="14"/>
      <c r="B1168" s="14"/>
      <c r="C1168" s="14"/>
      <c r="AW1168" s="14"/>
      <c r="AX1168" s="14"/>
      <c r="AY1168" s="14"/>
      <c r="AZ1168" s="14"/>
      <c r="BA1168" s="14"/>
      <c r="BB1168" s="14"/>
      <c r="BC1168" s="14"/>
      <c r="BD1168" s="14"/>
      <c r="BE1168" s="14"/>
      <c r="BF1168" s="14"/>
      <c r="BG1168" s="14"/>
      <c r="BH1168" s="14"/>
      <c r="BI1168" s="14"/>
      <c r="BJ1168" s="14"/>
      <c r="BK1168" s="14"/>
      <c r="BL1168" s="14"/>
      <c r="BM1168" s="14"/>
      <c r="BN1168" s="14"/>
      <c r="BO1168" s="14"/>
      <c r="BP1168" s="14"/>
    </row>
    <row r="1169" spans="1:68" x14ac:dyDescent="0.35">
      <c r="A1169" s="14"/>
      <c r="B1169" s="14"/>
      <c r="C1169" s="14"/>
      <c r="AW1169" s="14"/>
      <c r="AX1169" s="14"/>
      <c r="AY1169" s="14"/>
      <c r="AZ1169" s="14"/>
      <c r="BA1169" s="14"/>
      <c r="BB1169" s="14"/>
      <c r="BC1169" s="14"/>
      <c r="BD1169" s="14"/>
      <c r="BE1169" s="14"/>
      <c r="BF1169" s="14"/>
      <c r="BG1169" s="14"/>
      <c r="BH1169" s="14"/>
      <c r="BI1169" s="14"/>
      <c r="BJ1169" s="14"/>
      <c r="BK1169" s="14"/>
      <c r="BL1169" s="14"/>
      <c r="BM1169" s="14"/>
      <c r="BN1169" s="14"/>
      <c r="BO1169" s="14"/>
      <c r="BP1169" s="14"/>
    </row>
    <row r="1170" spans="1:68" x14ac:dyDescent="0.35">
      <c r="A1170" s="14"/>
      <c r="B1170" s="14"/>
      <c r="C1170" s="14"/>
      <c r="AW1170" s="14"/>
      <c r="AX1170" s="14"/>
      <c r="AY1170" s="14"/>
      <c r="AZ1170" s="14"/>
      <c r="BA1170" s="14"/>
      <c r="BB1170" s="14"/>
      <c r="BC1170" s="14"/>
      <c r="BD1170" s="14"/>
      <c r="BE1170" s="14"/>
      <c r="BF1170" s="14"/>
      <c r="BG1170" s="14"/>
      <c r="BH1170" s="14"/>
      <c r="BI1170" s="14"/>
      <c r="BJ1170" s="14"/>
      <c r="BK1170" s="14"/>
      <c r="BL1170" s="14"/>
      <c r="BM1170" s="14"/>
      <c r="BN1170" s="14"/>
      <c r="BO1170" s="14"/>
      <c r="BP1170" s="14"/>
    </row>
    <row r="1171" spans="1:68" x14ac:dyDescent="0.35">
      <c r="A1171" s="14"/>
      <c r="B1171" s="14"/>
      <c r="C1171" s="14"/>
      <c r="AW1171" s="14"/>
      <c r="AX1171" s="14"/>
      <c r="AY1171" s="14"/>
      <c r="AZ1171" s="14"/>
      <c r="BA1171" s="14"/>
      <c r="BB1171" s="14"/>
      <c r="BC1171" s="14"/>
      <c r="BD1171" s="14"/>
      <c r="BE1171" s="14"/>
      <c r="BF1171" s="14"/>
      <c r="BG1171" s="14"/>
      <c r="BH1171" s="14"/>
      <c r="BI1171" s="14"/>
      <c r="BJ1171" s="14"/>
      <c r="BK1171" s="14"/>
      <c r="BL1171" s="14"/>
      <c r="BM1171" s="14"/>
      <c r="BN1171" s="14"/>
      <c r="BO1171" s="14"/>
      <c r="BP1171" s="14"/>
    </row>
    <row r="1172" spans="1:68" x14ac:dyDescent="0.35">
      <c r="A1172" s="14"/>
      <c r="B1172" s="14"/>
      <c r="C1172" s="14"/>
      <c r="AW1172" s="14"/>
      <c r="AX1172" s="14"/>
      <c r="AY1172" s="14"/>
      <c r="AZ1172" s="14"/>
      <c r="BA1172" s="14"/>
      <c r="BB1172" s="14"/>
      <c r="BC1172" s="14"/>
      <c r="BD1172" s="14"/>
      <c r="BE1172" s="14"/>
      <c r="BF1172" s="14"/>
      <c r="BG1172" s="14"/>
      <c r="BH1172" s="14"/>
      <c r="BI1172" s="14"/>
      <c r="BJ1172" s="14"/>
      <c r="BK1172" s="14"/>
      <c r="BL1172" s="14"/>
      <c r="BM1172" s="14"/>
      <c r="BN1172" s="14"/>
      <c r="BO1172" s="14"/>
      <c r="BP1172" s="14"/>
    </row>
    <row r="1173" spans="1:68" x14ac:dyDescent="0.35">
      <c r="A1173" s="14"/>
      <c r="B1173" s="14"/>
      <c r="C1173" s="14"/>
      <c r="AW1173" s="14"/>
      <c r="AX1173" s="14"/>
      <c r="AY1173" s="14"/>
      <c r="AZ1173" s="14"/>
      <c r="BA1173" s="14"/>
      <c r="BB1173" s="14"/>
      <c r="BC1173" s="14"/>
      <c r="BD1173" s="14"/>
      <c r="BE1173" s="14"/>
      <c r="BF1173" s="14"/>
      <c r="BG1173" s="14"/>
      <c r="BH1173" s="14"/>
      <c r="BI1173" s="14"/>
      <c r="BJ1173" s="14"/>
      <c r="BK1173" s="14"/>
      <c r="BL1173" s="14"/>
      <c r="BM1173" s="14"/>
      <c r="BN1173" s="14"/>
      <c r="BO1173" s="14"/>
      <c r="BP1173" s="14"/>
    </row>
    <row r="1174" spans="1:68" x14ac:dyDescent="0.35">
      <c r="A1174" s="14"/>
      <c r="B1174" s="14"/>
      <c r="C1174" s="14"/>
      <c r="AW1174" s="14"/>
      <c r="AX1174" s="14"/>
      <c r="AY1174" s="14"/>
      <c r="AZ1174" s="14"/>
      <c r="BA1174" s="14"/>
      <c r="BB1174" s="14"/>
      <c r="BC1174" s="14"/>
      <c r="BD1174" s="14"/>
      <c r="BE1174" s="14"/>
      <c r="BF1174" s="14"/>
      <c r="BG1174" s="14"/>
      <c r="BH1174" s="14"/>
      <c r="BI1174" s="14"/>
      <c r="BJ1174" s="14"/>
      <c r="BK1174" s="14"/>
      <c r="BL1174" s="14"/>
      <c r="BM1174" s="14"/>
      <c r="BN1174" s="14"/>
      <c r="BO1174" s="14"/>
      <c r="BP1174" s="14"/>
    </row>
    <row r="1175" spans="1:68" x14ac:dyDescent="0.35">
      <c r="A1175" s="14"/>
      <c r="B1175" s="14"/>
      <c r="C1175" s="14"/>
      <c r="AW1175" s="14"/>
      <c r="AX1175" s="14"/>
      <c r="AY1175" s="14"/>
      <c r="AZ1175" s="14"/>
      <c r="BA1175" s="14"/>
      <c r="BB1175" s="14"/>
      <c r="BC1175" s="14"/>
      <c r="BD1175" s="14"/>
      <c r="BE1175" s="14"/>
      <c r="BF1175" s="14"/>
      <c r="BG1175" s="14"/>
      <c r="BH1175" s="14"/>
      <c r="BI1175" s="14"/>
      <c r="BJ1175" s="14"/>
      <c r="BK1175" s="14"/>
      <c r="BL1175" s="14"/>
      <c r="BM1175" s="14"/>
      <c r="BN1175" s="14"/>
      <c r="BO1175" s="14"/>
      <c r="BP1175" s="14"/>
    </row>
    <row r="1176" spans="1:68" x14ac:dyDescent="0.35">
      <c r="A1176" s="14"/>
      <c r="B1176" s="14"/>
      <c r="C1176" s="14"/>
      <c r="AW1176" s="14"/>
      <c r="AX1176" s="14"/>
      <c r="AY1176" s="14"/>
      <c r="AZ1176" s="14"/>
      <c r="BA1176" s="14"/>
      <c r="BB1176" s="14"/>
      <c r="BC1176" s="14"/>
      <c r="BD1176" s="14"/>
      <c r="BE1176" s="14"/>
      <c r="BF1176" s="14"/>
      <c r="BG1176" s="14"/>
      <c r="BH1176" s="14"/>
      <c r="BI1176" s="14"/>
      <c r="BJ1176" s="14"/>
      <c r="BK1176" s="14"/>
      <c r="BL1176" s="14"/>
      <c r="BM1176" s="14"/>
      <c r="BN1176" s="14"/>
      <c r="BO1176" s="14"/>
      <c r="BP1176" s="14"/>
    </row>
    <row r="1177" spans="1:68" x14ac:dyDescent="0.35">
      <c r="A1177" s="14"/>
      <c r="B1177" s="14"/>
      <c r="C1177" s="14"/>
      <c r="AW1177" s="14"/>
      <c r="AX1177" s="14"/>
      <c r="AY1177" s="14"/>
      <c r="AZ1177" s="14"/>
      <c r="BA1177" s="14"/>
      <c r="BB1177" s="14"/>
      <c r="BC1177" s="14"/>
      <c r="BD1177" s="14"/>
      <c r="BE1177" s="14"/>
      <c r="BF1177" s="14"/>
      <c r="BG1177" s="14"/>
      <c r="BH1177" s="14"/>
      <c r="BI1177" s="14"/>
      <c r="BJ1177" s="14"/>
      <c r="BK1177" s="14"/>
      <c r="BL1177" s="14"/>
      <c r="BM1177" s="14"/>
      <c r="BN1177" s="14"/>
      <c r="BO1177" s="14"/>
      <c r="BP1177" s="14"/>
    </row>
    <row r="1178" spans="1:68" x14ac:dyDescent="0.35">
      <c r="A1178" s="14"/>
      <c r="B1178" s="14"/>
      <c r="C1178" s="14"/>
      <c r="AW1178" s="14"/>
      <c r="AX1178" s="14"/>
      <c r="AY1178" s="14"/>
      <c r="AZ1178" s="14"/>
      <c r="BA1178" s="14"/>
      <c r="BB1178" s="14"/>
      <c r="BC1178" s="14"/>
      <c r="BD1178" s="14"/>
      <c r="BE1178" s="14"/>
      <c r="BF1178" s="14"/>
      <c r="BG1178" s="14"/>
      <c r="BH1178" s="14"/>
      <c r="BI1178" s="14"/>
      <c r="BJ1178" s="14"/>
      <c r="BK1178" s="14"/>
      <c r="BL1178" s="14"/>
      <c r="BM1178" s="14"/>
      <c r="BN1178" s="14"/>
      <c r="BO1178" s="14"/>
      <c r="BP1178" s="14"/>
    </row>
    <row r="1179" spans="1:68" x14ac:dyDescent="0.35">
      <c r="A1179" s="14"/>
      <c r="B1179" s="14"/>
      <c r="C1179" s="14"/>
      <c r="AW1179" s="14"/>
      <c r="AX1179" s="14"/>
      <c r="AY1179" s="14"/>
      <c r="AZ1179" s="14"/>
      <c r="BA1179" s="14"/>
      <c r="BB1179" s="14"/>
      <c r="BC1179" s="14"/>
      <c r="BD1179" s="14"/>
      <c r="BE1179" s="14"/>
      <c r="BF1179" s="14"/>
      <c r="BG1179" s="14"/>
      <c r="BH1179" s="14"/>
      <c r="BI1179" s="14"/>
      <c r="BJ1179" s="14"/>
      <c r="BK1179" s="14"/>
      <c r="BL1179" s="14"/>
      <c r="BM1179" s="14"/>
      <c r="BN1179" s="14"/>
      <c r="BO1179" s="14"/>
      <c r="BP1179" s="14"/>
    </row>
    <row r="1180" spans="1:68" x14ac:dyDescent="0.35">
      <c r="A1180" s="14"/>
      <c r="B1180" s="14"/>
      <c r="C1180" s="14"/>
      <c r="AW1180" s="14"/>
      <c r="AX1180" s="14"/>
      <c r="AY1180" s="14"/>
      <c r="AZ1180" s="14"/>
      <c r="BA1180" s="14"/>
      <c r="BB1180" s="14"/>
      <c r="BC1180" s="14"/>
      <c r="BD1180" s="14"/>
      <c r="BE1180" s="14"/>
      <c r="BF1180" s="14"/>
      <c r="BG1180" s="14"/>
      <c r="BH1180" s="14"/>
      <c r="BI1180" s="14"/>
      <c r="BJ1180" s="14"/>
      <c r="BK1180" s="14"/>
      <c r="BL1180" s="14"/>
      <c r="BM1180" s="14"/>
      <c r="BN1180" s="14"/>
      <c r="BO1180" s="14"/>
      <c r="BP1180" s="14"/>
    </row>
    <row r="1181" spans="1:68" x14ac:dyDescent="0.35">
      <c r="A1181" s="14"/>
      <c r="B1181" s="14"/>
      <c r="C1181" s="14"/>
      <c r="AW1181" s="14"/>
      <c r="AX1181" s="14"/>
      <c r="AY1181" s="14"/>
      <c r="AZ1181" s="14"/>
      <c r="BA1181" s="14"/>
      <c r="BB1181" s="14"/>
      <c r="BC1181" s="14"/>
      <c r="BD1181" s="14"/>
      <c r="BE1181" s="14"/>
      <c r="BF1181" s="14"/>
      <c r="BG1181" s="14"/>
      <c r="BH1181" s="14"/>
      <c r="BI1181" s="14"/>
      <c r="BJ1181" s="14"/>
      <c r="BK1181" s="14"/>
      <c r="BL1181" s="14"/>
      <c r="BM1181" s="14"/>
      <c r="BN1181" s="14"/>
      <c r="BO1181" s="14"/>
      <c r="BP1181" s="14"/>
    </row>
    <row r="1182" spans="1:68" x14ac:dyDescent="0.35">
      <c r="A1182" s="14"/>
      <c r="B1182" s="14"/>
      <c r="C1182" s="14"/>
      <c r="AW1182" s="14"/>
      <c r="AX1182" s="14"/>
      <c r="AY1182" s="14"/>
      <c r="AZ1182" s="14"/>
      <c r="BA1182" s="14"/>
      <c r="BB1182" s="14"/>
      <c r="BC1182" s="14"/>
      <c r="BD1182" s="14"/>
      <c r="BE1182" s="14"/>
      <c r="BF1182" s="14"/>
      <c r="BG1182" s="14"/>
      <c r="BH1182" s="14"/>
      <c r="BI1182" s="14"/>
      <c r="BJ1182" s="14"/>
      <c r="BK1182" s="14"/>
      <c r="BL1182" s="14"/>
      <c r="BM1182" s="14"/>
      <c r="BN1182" s="14"/>
      <c r="BO1182" s="14"/>
      <c r="BP1182" s="14"/>
    </row>
    <row r="1183" spans="1:68" x14ac:dyDescent="0.35">
      <c r="A1183" s="14"/>
      <c r="B1183" s="14"/>
      <c r="C1183" s="14"/>
      <c r="AW1183" s="14"/>
      <c r="AX1183" s="14"/>
      <c r="AY1183" s="14"/>
      <c r="AZ1183" s="14"/>
      <c r="BA1183" s="14"/>
      <c r="BB1183" s="14"/>
      <c r="BC1183" s="14"/>
      <c r="BD1183" s="14"/>
      <c r="BE1183" s="14"/>
      <c r="BF1183" s="14"/>
      <c r="BG1183" s="14"/>
      <c r="BH1183" s="14"/>
      <c r="BI1183" s="14"/>
      <c r="BJ1183" s="14"/>
      <c r="BK1183" s="14"/>
      <c r="BL1183" s="14"/>
      <c r="BM1183" s="14"/>
      <c r="BN1183" s="14"/>
      <c r="BO1183" s="14"/>
      <c r="BP1183" s="14"/>
    </row>
    <row r="1184" spans="1:68" x14ac:dyDescent="0.35">
      <c r="A1184" s="14"/>
      <c r="B1184" s="14"/>
      <c r="C1184" s="14"/>
      <c r="AW1184" s="14"/>
      <c r="AX1184" s="14"/>
      <c r="AY1184" s="14"/>
      <c r="AZ1184" s="14"/>
      <c r="BA1184" s="14"/>
      <c r="BB1184" s="14"/>
      <c r="BC1184" s="14"/>
      <c r="BD1184" s="14"/>
      <c r="BE1184" s="14"/>
      <c r="BF1184" s="14"/>
      <c r="BG1184" s="14"/>
      <c r="BH1184" s="14"/>
      <c r="BI1184" s="14"/>
      <c r="BJ1184" s="14"/>
      <c r="BK1184" s="14"/>
      <c r="BL1184" s="14"/>
      <c r="BM1184" s="14"/>
      <c r="BN1184" s="14"/>
      <c r="BO1184" s="14"/>
      <c r="BP1184" s="14"/>
    </row>
    <row r="1185" spans="1:68" x14ac:dyDescent="0.35">
      <c r="A1185" s="14"/>
      <c r="B1185" s="14"/>
      <c r="C1185" s="14"/>
      <c r="AW1185" s="14"/>
      <c r="AX1185" s="14"/>
      <c r="AY1185" s="14"/>
      <c r="AZ1185" s="14"/>
      <c r="BA1185" s="14"/>
      <c r="BB1185" s="14"/>
      <c r="BC1185" s="14"/>
      <c r="BD1185" s="14"/>
      <c r="BE1185" s="14"/>
      <c r="BF1185" s="14"/>
      <c r="BG1185" s="14"/>
      <c r="BH1185" s="14"/>
      <c r="BI1185" s="14"/>
      <c r="BJ1185" s="14"/>
      <c r="BK1185" s="14"/>
      <c r="BL1185" s="14"/>
      <c r="BM1185" s="14"/>
      <c r="BN1185" s="14"/>
      <c r="BO1185" s="14"/>
      <c r="BP1185" s="14"/>
    </row>
    <row r="1186" spans="1:68" x14ac:dyDescent="0.35">
      <c r="A1186" s="14"/>
      <c r="B1186" s="14"/>
      <c r="C1186" s="14"/>
      <c r="AW1186" s="14"/>
      <c r="AX1186" s="14"/>
      <c r="AY1186" s="14"/>
      <c r="AZ1186" s="14"/>
      <c r="BA1186" s="14"/>
      <c r="BB1186" s="14"/>
      <c r="BC1186" s="14"/>
      <c r="BD1186" s="14"/>
      <c r="BE1186" s="14"/>
      <c r="BF1186" s="14"/>
      <c r="BG1186" s="14"/>
      <c r="BH1186" s="14"/>
      <c r="BI1186" s="14"/>
      <c r="BJ1186" s="14"/>
      <c r="BK1186" s="14"/>
      <c r="BL1186" s="14"/>
      <c r="BM1186" s="14"/>
      <c r="BN1186" s="14"/>
      <c r="BO1186" s="14"/>
      <c r="BP1186" s="14"/>
    </row>
    <row r="1187" spans="1:68" x14ac:dyDescent="0.35">
      <c r="A1187" s="14"/>
      <c r="B1187" s="14"/>
      <c r="C1187" s="14"/>
      <c r="AW1187" s="14"/>
      <c r="AX1187" s="14"/>
      <c r="AY1187" s="14"/>
      <c r="AZ1187" s="14"/>
      <c r="BA1187" s="14"/>
      <c r="BB1187" s="14"/>
      <c r="BC1187" s="14"/>
      <c r="BD1187" s="14"/>
      <c r="BE1187" s="14"/>
      <c r="BF1187" s="14"/>
      <c r="BG1187" s="14"/>
      <c r="BH1187" s="14"/>
      <c r="BI1187" s="14"/>
      <c r="BJ1187" s="14"/>
      <c r="BK1187" s="14"/>
      <c r="BL1187" s="14"/>
      <c r="BM1187" s="14"/>
      <c r="BN1187" s="14"/>
      <c r="BO1187" s="14"/>
      <c r="BP1187" s="14"/>
    </row>
    <row r="1188" spans="1:68" x14ac:dyDescent="0.35">
      <c r="A1188" s="14"/>
      <c r="B1188" s="14"/>
      <c r="C1188" s="14"/>
      <c r="AW1188" s="14"/>
      <c r="AX1188" s="14"/>
      <c r="AY1188" s="14"/>
      <c r="AZ1188" s="14"/>
      <c r="BA1188" s="14"/>
      <c r="BB1188" s="14"/>
      <c r="BC1188" s="14"/>
      <c r="BD1188" s="14"/>
      <c r="BE1188" s="14"/>
      <c r="BF1188" s="14"/>
      <c r="BG1188" s="14"/>
      <c r="BH1188" s="14"/>
      <c r="BI1188" s="14"/>
      <c r="BJ1188" s="14"/>
      <c r="BK1188" s="14"/>
      <c r="BL1188" s="14"/>
      <c r="BM1188" s="14"/>
      <c r="BN1188" s="14"/>
      <c r="BO1188" s="14"/>
      <c r="BP1188" s="14"/>
    </row>
    <row r="1189" spans="1:68" x14ac:dyDescent="0.35">
      <c r="A1189" s="14"/>
      <c r="B1189" s="14"/>
      <c r="C1189" s="14"/>
      <c r="AW1189" s="14"/>
      <c r="AX1189" s="14"/>
      <c r="AY1189" s="14"/>
      <c r="AZ1189" s="14"/>
      <c r="BA1189" s="14"/>
      <c r="BB1189" s="14"/>
      <c r="BC1189" s="14"/>
      <c r="BD1189" s="14"/>
      <c r="BE1189" s="14"/>
      <c r="BF1189" s="14"/>
      <c r="BG1189" s="14"/>
      <c r="BH1189" s="14"/>
      <c r="BI1189" s="14"/>
      <c r="BJ1189" s="14"/>
      <c r="BK1189" s="14"/>
      <c r="BL1189" s="14"/>
      <c r="BM1189" s="14"/>
      <c r="BN1189" s="14"/>
      <c r="BO1189" s="14"/>
      <c r="BP1189" s="14"/>
    </row>
    <row r="1190" spans="1:68" x14ac:dyDescent="0.35">
      <c r="A1190" s="14"/>
      <c r="B1190" s="14"/>
      <c r="C1190" s="14"/>
      <c r="AW1190" s="14"/>
      <c r="AX1190" s="14"/>
      <c r="AY1190" s="14"/>
      <c r="AZ1190" s="14"/>
      <c r="BA1190" s="14"/>
      <c r="BB1190" s="14"/>
      <c r="BC1190" s="14"/>
      <c r="BD1190" s="14"/>
      <c r="BE1190" s="14"/>
      <c r="BF1190" s="14"/>
      <c r="BG1190" s="14"/>
      <c r="BH1190" s="14"/>
      <c r="BI1190" s="14"/>
      <c r="BJ1190" s="14"/>
      <c r="BK1190" s="14"/>
      <c r="BL1190" s="14"/>
      <c r="BM1190" s="14"/>
      <c r="BN1190" s="14"/>
      <c r="BO1190" s="14"/>
      <c r="BP1190" s="14"/>
    </row>
    <row r="1191" spans="1:68" x14ac:dyDescent="0.35">
      <c r="A1191" s="14"/>
      <c r="B1191" s="14"/>
      <c r="C1191" s="14"/>
      <c r="AW1191" s="14"/>
      <c r="AX1191" s="14"/>
      <c r="AY1191" s="14"/>
      <c r="AZ1191" s="14"/>
      <c r="BA1191" s="14"/>
      <c r="BB1191" s="14"/>
      <c r="BC1191" s="14"/>
      <c r="BD1191" s="14"/>
      <c r="BE1191" s="14"/>
      <c r="BF1191" s="14"/>
      <c r="BG1191" s="14"/>
      <c r="BH1191" s="14"/>
      <c r="BI1191" s="14"/>
      <c r="BJ1191" s="14"/>
      <c r="BK1191" s="14"/>
      <c r="BL1191" s="14"/>
      <c r="BM1191" s="14"/>
      <c r="BN1191" s="14"/>
      <c r="BO1191" s="14"/>
      <c r="BP1191" s="14"/>
    </row>
    <row r="1192" spans="1:68" x14ac:dyDescent="0.35">
      <c r="A1192" s="14"/>
      <c r="B1192" s="14"/>
      <c r="C1192" s="14"/>
      <c r="AW1192" s="14"/>
      <c r="AX1192" s="14"/>
      <c r="AY1192" s="14"/>
      <c r="AZ1192" s="14"/>
      <c r="BA1192" s="14"/>
      <c r="BB1192" s="14"/>
      <c r="BC1192" s="14"/>
      <c r="BD1192" s="14"/>
      <c r="BE1192" s="14"/>
      <c r="BF1192" s="14"/>
      <c r="BG1192" s="14"/>
      <c r="BH1192" s="14"/>
      <c r="BI1192" s="14"/>
      <c r="BJ1192" s="14"/>
      <c r="BK1192" s="14"/>
      <c r="BL1192" s="14"/>
      <c r="BM1192" s="14"/>
      <c r="BN1192" s="14"/>
      <c r="BO1192" s="14"/>
      <c r="BP1192" s="14"/>
    </row>
    <row r="1193" spans="1:68" x14ac:dyDescent="0.35">
      <c r="A1193" s="14"/>
      <c r="B1193" s="14"/>
      <c r="C1193" s="14"/>
      <c r="AW1193" s="14"/>
      <c r="AX1193" s="14"/>
      <c r="AY1193" s="14"/>
      <c r="AZ1193" s="14"/>
      <c r="BA1193" s="14"/>
      <c r="BB1193" s="14"/>
      <c r="BC1193" s="14"/>
      <c r="BD1193" s="14"/>
      <c r="BE1193" s="14"/>
      <c r="BF1193" s="14"/>
      <c r="BG1193" s="14"/>
      <c r="BH1193" s="14"/>
      <c r="BI1193" s="14"/>
      <c r="BJ1193" s="14"/>
      <c r="BK1193" s="14"/>
      <c r="BL1193" s="14"/>
      <c r="BM1193" s="14"/>
      <c r="BN1193" s="14"/>
      <c r="BO1193" s="14"/>
      <c r="BP1193" s="14"/>
    </row>
    <row r="1194" spans="1:68" x14ac:dyDescent="0.35">
      <c r="A1194" s="14"/>
      <c r="B1194" s="14"/>
      <c r="C1194" s="14"/>
      <c r="AW1194" s="14"/>
      <c r="AX1194" s="14"/>
      <c r="AY1194" s="14"/>
      <c r="AZ1194" s="14"/>
      <c r="BA1194" s="14"/>
      <c r="BB1194" s="14"/>
      <c r="BC1194" s="14"/>
      <c r="BD1194" s="14"/>
      <c r="BE1194" s="14"/>
      <c r="BF1194" s="14"/>
      <c r="BG1194" s="14"/>
      <c r="BH1194" s="14"/>
      <c r="BI1194" s="14"/>
      <c r="BJ1194" s="14"/>
      <c r="BK1194" s="14"/>
      <c r="BL1194" s="14"/>
      <c r="BM1194" s="14"/>
      <c r="BN1194" s="14"/>
      <c r="BO1194" s="14"/>
      <c r="BP1194" s="14"/>
    </row>
    <row r="1195" spans="1:68" x14ac:dyDescent="0.35">
      <c r="A1195" s="14"/>
      <c r="B1195" s="14"/>
      <c r="C1195" s="14"/>
      <c r="AW1195" s="14"/>
      <c r="AX1195" s="14"/>
      <c r="AY1195" s="14"/>
      <c r="AZ1195" s="14"/>
      <c r="BA1195" s="14"/>
      <c r="BB1195" s="14"/>
      <c r="BC1195" s="14"/>
      <c r="BD1195" s="14"/>
      <c r="BE1195" s="14"/>
      <c r="BF1195" s="14"/>
      <c r="BG1195" s="14"/>
      <c r="BH1195" s="14"/>
      <c r="BI1195" s="14"/>
      <c r="BJ1195" s="14"/>
      <c r="BK1195" s="14"/>
      <c r="BL1195" s="14"/>
      <c r="BM1195" s="14"/>
      <c r="BN1195" s="14"/>
      <c r="BO1195" s="14"/>
      <c r="BP1195" s="14"/>
    </row>
    <row r="1196" spans="1:68" x14ac:dyDescent="0.35">
      <c r="A1196" s="14"/>
      <c r="B1196" s="14"/>
      <c r="C1196" s="14"/>
      <c r="AW1196" s="14"/>
      <c r="AX1196" s="14"/>
      <c r="AY1196" s="14"/>
      <c r="AZ1196" s="14"/>
      <c r="BA1196" s="14"/>
      <c r="BB1196" s="14"/>
      <c r="BC1196" s="14"/>
      <c r="BD1196" s="14"/>
      <c r="BE1196" s="14"/>
      <c r="BF1196" s="14"/>
      <c r="BG1196" s="14"/>
      <c r="BH1196" s="14"/>
      <c r="BI1196" s="14"/>
      <c r="BJ1196" s="14"/>
      <c r="BK1196" s="14"/>
      <c r="BL1196" s="14"/>
      <c r="BM1196" s="14"/>
      <c r="BN1196" s="14"/>
      <c r="BO1196" s="14"/>
      <c r="BP1196" s="14"/>
    </row>
    <row r="1197" spans="1:68" x14ac:dyDescent="0.35">
      <c r="A1197" s="14"/>
      <c r="B1197" s="14"/>
      <c r="C1197" s="14"/>
      <c r="AW1197" s="14"/>
      <c r="AX1197" s="14"/>
      <c r="AY1197" s="14"/>
      <c r="AZ1197" s="14"/>
      <c r="BA1197" s="14"/>
      <c r="BB1197" s="14"/>
      <c r="BC1197" s="14"/>
      <c r="BD1197" s="14"/>
      <c r="BE1197" s="14"/>
      <c r="BF1197" s="14"/>
      <c r="BG1197" s="14"/>
      <c r="BH1197" s="14"/>
      <c r="BI1197" s="14"/>
      <c r="BJ1197" s="14"/>
      <c r="BK1197" s="14"/>
      <c r="BL1197" s="14"/>
      <c r="BM1197" s="14"/>
      <c r="BN1197" s="14"/>
      <c r="BO1197" s="14"/>
      <c r="BP1197" s="14"/>
    </row>
    <row r="1198" spans="1:68" x14ac:dyDescent="0.35">
      <c r="A1198" s="14"/>
      <c r="B1198" s="14"/>
      <c r="C1198" s="14"/>
      <c r="AW1198" s="14"/>
      <c r="AX1198" s="14"/>
      <c r="AY1198" s="14"/>
      <c r="AZ1198" s="14"/>
      <c r="BA1198" s="14"/>
      <c r="BB1198" s="14"/>
      <c r="BC1198" s="14"/>
      <c r="BD1198" s="14"/>
      <c r="BE1198" s="14"/>
      <c r="BF1198" s="14"/>
      <c r="BG1198" s="14"/>
      <c r="BH1198" s="14"/>
      <c r="BI1198" s="14"/>
      <c r="BJ1198" s="14"/>
      <c r="BK1198" s="14"/>
      <c r="BL1198" s="14"/>
      <c r="BM1198" s="14"/>
      <c r="BN1198" s="14"/>
      <c r="BO1198" s="14"/>
      <c r="BP1198" s="14"/>
    </row>
    <row r="1199" spans="1:68" x14ac:dyDescent="0.35">
      <c r="A1199" s="14"/>
      <c r="B1199" s="14"/>
      <c r="C1199" s="14"/>
      <c r="AW1199" s="14"/>
      <c r="AX1199" s="14"/>
      <c r="AY1199" s="14"/>
      <c r="AZ1199" s="14"/>
      <c r="BA1199" s="14"/>
      <c r="BB1199" s="14"/>
      <c r="BC1199" s="14"/>
      <c r="BD1199" s="14"/>
      <c r="BE1199" s="14"/>
      <c r="BF1199" s="14"/>
      <c r="BG1199" s="14"/>
      <c r="BH1199" s="14"/>
      <c r="BI1199" s="14"/>
      <c r="BJ1199" s="14"/>
      <c r="BK1199" s="14"/>
      <c r="BL1199" s="14"/>
      <c r="BM1199" s="14"/>
      <c r="BN1199" s="14"/>
      <c r="BO1199" s="14"/>
      <c r="BP1199" s="14"/>
    </row>
    <row r="1200" spans="1:68" x14ac:dyDescent="0.35">
      <c r="A1200" s="14"/>
      <c r="B1200" s="14"/>
      <c r="C1200" s="14"/>
      <c r="AW1200" s="14"/>
      <c r="AX1200" s="14"/>
      <c r="AY1200" s="14"/>
      <c r="AZ1200" s="14"/>
      <c r="BA1200" s="14"/>
      <c r="BB1200" s="14"/>
      <c r="BC1200" s="14"/>
      <c r="BD1200" s="14"/>
      <c r="BE1200" s="14"/>
      <c r="BF1200" s="14"/>
      <c r="BG1200" s="14"/>
      <c r="BH1200" s="14"/>
      <c r="BI1200" s="14"/>
      <c r="BJ1200" s="14"/>
      <c r="BK1200" s="14"/>
      <c r="BL1200" s="14"/>
      <c r="BM1200" s="14"/>
      <c r="BN1200" s="14"/>
      <c r="BO1200" s="14"/>
      <c r="BP1200" s="14"/>
    </row>
    <row r="1201" spans="1:68" x14ac:dyDescent="0.35">
      <c r="A1201" s="14"/>
      <c r="B1201" s="14"/>
      <c r="C1201" s="14"/>
      <c r="AW1201" s="14"/>
      <c r="AX1201" s="14"/>
      <c r="AY1201" s="14"/>
      <c r="AZ1201" s="14"/>
      <c r="BA1201" s="14"/>
      <c r="BB1201" s="14"/>
      <c r="BC1201" s="14"/>
      <c r="BD1201" s="14"/>
      <c r="BE1201" s="14"/>
      <c r="BF1201" s="14"/>
      <c r="BG1201" s="14"/>
      <c r="BH1201" s="14"/>
      <c r="BI1201" s="14"/>
      <c r="BJ1201" s="14"/>
      <c r="BK1201" s="14"/>
      <c r="BL1201" s="14"/>
      <c r="BM1201" s="14"/>
      <c r="BN1201" s="14"/>
      <c r="BO1201" s="14"/>
      <c r="BP1201" s="14"/>
    </row>
    <row r="1202" spans="1:68" x14ac:dyDescent="0.35">
      <c r="A1202" s="14"/>
      <c r="B1202" s="14"/>
      <c r="C1202" s="14"/>
      <c r="AW1202" s="14"/>
      <c r="AX1202" s="14"/>
      <c r="AY1202" s="14"/>
      <c r="AZ1202" s="14"/>
      <c r="BA1202" s="14"/>
      <c r="BB1202" s="14"/>
      <c r="BC1202" s="14"/>
      <c r="BD1202" s="14"/>
      <c r="BE1202" s="14"/>
      <c r="BF1202" s="14"/>
      <c r="BG1202" s="14"/>
      <c r="BH1202" s="14"/>
      <c r="BI1202" s="14"/>
      <c r="BJ1202" s="14"/>
      <c r="BK1202" s="14"/>
      <c r="BL1202" s="14"/>
      <c r="BM1202" s="14"/>
      <c r="BN1202" s="14"/>
      <c r="BO1202" s="14"/>
      <c r="BP1202" s="14"/>
    </row>
    <row r="1203" spans="1:68" x14ac:dyDescent="0.35">
      <c r="A1203" s="14"/>
      <c r="B1203" s="14"/>
      <c r="C1203" s="14"/>
      <c r="AW1203" s="14"/>
      <c r="AX1203" s="14"/>
      <c r="AY1203" s="14"/>
      <c r="AZ1203" s="14"/>
      <c r="BA1203" s="14"/>
      <c r="BB1203" s="14"/>
      <c r="BC1203" s="14"/>
      <c r="BD1203" s="14"/>
      <c r="BE1203" s="14"/>
      <c r="BF1203" s="14"/>
      <c r="BG1203" s="14"/>
      <c r="BH1203" s="14"/>
      <c r="BI1203" s="14"/>
      <c r="BJ1203" s="14"/>
      <c r="BK1203" s="14"/>
      <c r="BL1203" s="14"/>
      <c r="BM1203" s="14"/>
      <c r="BN1203" s="14"/>
      <c r="BO1203" s="14"/>
      <c r="BP1203" s="14"/>
    </row>
    <row r="1204" spans="1:68" x14ac:dyDescent="0.35">
      <c r="A1204" s="14"/>
      <c r="B1204" s="14"/>
      <c r="C1204" s="14"/>
      <c r="AW1204" s="14"/>
      <c r="AX1204" s="14"/>
      <c r="AY1204" s="14"/>
      <c r="AZ1204" s="14"/>
      <c r="BA1204" s="14"/>
      <c r="BB1204" s="14"/>
      <c r="BC1204" s="14"/>
      <c r="BD1204" s="14"/>
      <c r="BE1204" s="14"/>
      <c r="BF1204" s="14"/>
      <c r="BG1204" s="14"/>
      <c r="BH1204" s="14"/>
      <c r="BI1204" s="14"/>
      <c r="BJ1204" s="14"/>
      <c r="BK1204" s="14"/>
      <c r="BL1204" s="14"/>
      <c r="BM1204" s="14"/>
      <c r="BN1204" s="14"/>
      <c r="BO1204" s="14"/>
      <c r="BP1204" s="14"/>
    </row>
    <row r="1205" spans="1:68" x14ac:dyDescent="0.35">
      <c r="A1205" s="14"/>
      <c r="B1205" s="14"/>
      <c r="C1205" s="14"/>
      <c r="AW1205" s="14"/>
      <c r="AX1205" s="14"/>
      <c r="AY1205" s="14"/>
      <c r="AZ1205" s="14"/>
      <c r="BA1205" s="14"/>
      <c r="BB1205" s="14"/>
      <c r="BC1205" s="14"/>
      <c r="BD1205" s="14"/>
      <c r="BE1205" s="14"/>
      <c r="BF1205" s="14"/>
      <c r="BG1205" s="14"/>
      <c r="BH1205" s="14"/>
      <c r="BI1205" s="14"/>
      <c r="BJ1205" s="14"/>
      <c r="BK1205" s="14"/>
      <c r="BL1205" s="14"/>
      <c r="BM1205" s="14"/>
      <c r="BN1205" s="14"/>
      <c r="BO1205" s="14"/>
      <c r="BP1205" s="14"/>
    </row>
    <row r="1206" spans="1:68" x14ac:dyDescent="0.35">
      <c r="A1206" s="14"/>
      <c r="B1206" s="14"/>
      <c r="C1206" s="14"/>
      <c r="AW1206" s="14"/>
      <c r="AX1206" s="14"/>
      <c r="AY1206" s="14"/>
      <c r="AZ1206" s="14"/>
      <c r="BA1206" s="14"/>
      <c r="BB1206" s="14"/>
      <c r="BC1206" s="14"/>
      <c r="BD1206" s="14"/>
      <c r="BE1206" s="14"/>
      <c r="BF1206" s="14"/>
      <c r="BG1206" s="14"/>
      <c r="BH1206" s="14"/>
      <c r="BI1206" s="14"/>
      <c r="BJ1206" s="14"/>
      <c r="BK1206" s="14"/>
      <c r="BL1206" s="14"/>
      <c r="BM1206" s="14"/>
      <c r="BN1206" s="14"/>
      <c r="BO1206" s="14"/>
      <c r="BP1206" s="14"/>
    </row>
    <row r="1207" spans="1:68" x14ac:dyDescent="0.35">
      <c r="A1207" s="14"/>
      <c r="B1207" s="14"/>
      <c r="C1207" s="14"/>
      <c r="AW1207" s="14"/>
      <c r="AX1207" s="14"/>
      <c r="AY1207" s="14"/>
      <c r="AZ1207" s="14"/>
      <c r="BA1207" s="14"/>
      <c r="BB1207" s="14"/>
      <c r="BC1207" s="14"/>
      <c r="BD1207" s="14"/>
      <c r="BE1207" s="14"/>
      <c r="BF1207" s="14"/>
      <c r="BG1207" s="14"/>
      <c r="BH1207" s="14"/>
      <c r="BI1207" s="14"/>
      <c r="BJ1207" s="14"/>
      <c r="BK1207" s="14"/>
      <c r="BL1207" s="14"/>
      <c r="BM1207" s="14"/>
      <c r="BN1207" s="14"/>
      <c r="BO1207" s="14"/>
      <c r="BP1207" s="14"/>
    </row>
    <row r="1208" spans="1:68" x14ac:dyDescent="0.35">
      <c r="A1208" s="14"/>
      <c r="B1208" s="14"/>
      <c r="C1208" s="14"/>
      <c r="AW1208" s="14"/>
      <c r="AX1208" s="14"/>
      <c r="AY1208" s="14"/>
      <c r="AZ1208" s="14"/>
      <c r="BA1208" s="14"/>
      <c r="BB1208" s="14"/>
      <c r="BC1208" s="14"/>
      <c r="BD1208" s="14"/>
      <c r="BE1208" s="14"/>
      <c r="BF1208" s="14"/>
      <c r="BG1208" s="14"/>
      <c r="BH1208" s="14"/>
      <c r="BI1208" s="14"/>
      <c r="BJ1208" s="14"/>
      <c r="BK1208" s="14"/>
      <c r="BL1208" s="14"/>
      <c r="BM1208" s="14"/>
      <c r="BN1208" s="14"/>
      <c r="BO1208" s="14"/>
      <c r="BP1208" s="14"/>
    </row>
    <row r="1209" spans="1:68" x14ac:dyDescent="0.35">
      <c r="A1209" s="14"/>
      <c r="B1209" s="14"/>
      <c r="C1209" s="14"/>
      <c r="AW1209" s="14"/>
      <c r="AX1209" s="14"/>
      <c r="AY1209" s="14"/>
      <c r="AZ1209" s="14"/>
      <c r="BA1209" s="14"/>
      <c r="BB1209" s="14"/>
      <c r="BC1209" s="14"/>
      <c r="BD1209" s="14"/>
      <c r="BE1209" s="14"/>
      <c r="BF1209" s="14"/>
      <c r="BG1209" s="14"/>
      <c r="BH1209" s="14"/>
      <c r="BI1209" s="14"/>
      <c r="BJ1209" s="14"/>
      <c r="BK1209" s="14"/>
      <c r="BL1209" s="14"/>
      <c r="BM1209" s="14"/>
      <c r="BN1209" s="14"/>
      <c r="BO1209" s="14"/>
      <c r="BP1209" s="14"/>
    </row>
    <row r="1210" spans="1:68" x14ac:dyDescent="0.35">
      <c r="A1210" s="14"/>
      <c r="B1210" s="14"/>
      <c r="C1210" s="14"/>
      <c r="AW1210" s="14"/>
      <c r="AX1210" s="14"/>
      <c r="AY1210" s="14"/>
      <c r="AZ1210" s="14"/>
      <c r="BA1210" s="14"/>
      <c r="BB1210" s="14"/>
      <c r="BC1210" s="14"/>
      <c r="BD1210" s="14"/>
      <c r="BE1210" s="14"/>
      <c r="BF1210" s="14"/>
      <c r="BG1210" s="14"/>
      <c r="BH1210" s="14"/>
      <c r="BI1210" s="14"/>
      <c r="BJ1210" s="14"/>
      <c r="BK1210" s="14"/>
      <c r="BL1210" s="14"/>
      <c r="BM1210" s="14"/>
      <c r="BN1210" s="14"/>
      <c r="BO1210" s="14"/>
      <c r="BP1210" s="14"/>
    </row>
    <row r="1211" spans="1:68" x14ac:dyDescent="0.35">
      <c r="A1211" s="14"/>
      <c r="B1211" s="14"/>
      <c r="C1211" s="14"/>
      <c r="AW1211" s="14"/>
      <c r="AX1211" s="14"/>
      <c r="AY1211" s="14"/>
      <c r="AZ1211" s="14"/>
      <c r="BA1211" s="14"/>
      <c r="BB1211" s="14"/>
      <c r="BC1211" s="14"/>
      <c r="BD1211" s="14"/>
      <c r="BE1211" s="14"/>
      <c r="BF1211" s="14"/>
      <c r="BG1211" s="14"/>
      <c r="BH1211" s="14"/>
      <c r="BI1211" s="14"/>
      <c r="BJ1211" s="14"/>
      <c r="BK1211" s="14"/>
      <c r="BL1211" s="14"/>
      <c r="BM1211" s="14"/>
      <c r="BN1211" s="14"/>
      <c r="BO1211" s="14"/>
      <c r="BP1211" s="14"/>
    </row>
    <row r="1212" spans="1:68" x14ac:dyDescent="0.35">
      <c r="A1212" s="14"/>
      <c r="B1212" s="14"/>
      <c r="C1212" s="14"/>
      <c r="AW1212" s="14"/>
      <c r="AX1212" s="14"/>
      <c r="AY1212" s="14"/>
      <c r="AZ1212" s="14"/>
      <c r="BA1212" s="14"/>
      <c r="BB1212" s="14"/>
      <c r="BC1212" s="14"/>
      <c r="BD1212" s="14"/>
      <c r="BE1212" s="14"/>
      <c r="BF1212" s="14"/>
      <c r="BG1212" s="14"/>
      <c r="BH1212" s="14"/>
      <c r="BI1212" s="14"/>
      <c r="BJ1212" s="14"/>
      <c r="BK1212" s="14"/>
      <c r="BL1212" s="14"/>
      <c r="BM1212" s="14"/>
      <c r="BN1212" s="14"/>
      <c r="BO1212" s="14"/>
      <c r="BP1212" s="14"/>
    </row>
    <row r="1213" spans="1:68" x14ac:dyDescent="0.35">
      <c r="A1213" s="14"/>
      <c r="B1213" s="14"/>
      <c r="C1213" s="14"/>
      <c r="AW1213" s="14"/>
      <c r="AX1213" s="14"/>
      <c r="AY1213" s="14"/>
      <c r="AZ1213" s="14"/>
      <c r="BA1213" s="14"/>
      <c r="BB1213" s="14"/>
      <c r="BC1213" s="14"/>
      <c r="BD1213" s="14"/>
      <c r="BE1213" s="14"/>
      <c r="BF1213" s="14"/>
      <c r="BG1213" s="14"/>
      <c r="BH1213" s="14"/>
      <c r="BI1213" s="14"/>
      <c r="BJ1213" s="14"/>
      <c r="BK1213" s="14"/>
      <c r="BL1213" s="14"/>
      <c r="BM1213" s="14"/>
      <c r="BN1213" s="14"/>
      <c r="BO1213" s="14"/>
      <c r="BP1213" s="14"/>
    </row>
    <row r="1214" spans="1:68" x14ac:dyDescent="0.35">
      <c r="A1214" s="14"/>
      <c r="B1214" s="14"/>
      <c r="C1214" s="14"/>
      <c r="AW1214" s="14"/>
      <c r="AX1214" s="14"/>
      <c r="AY1214" s="14"/>
      <c r="AZ1214" s="14"/>
      <c r="BA1214" s="14"/>
      <c r="BB1214" s="14"/>
      <c r="BC1214" s="14"/>
      <c r="BD1214" s="14"/>
      <c r="BE1214" s="14"/>
      <c r="BF1214" s="14"/>
      <c r="BG1214" s="14"/>
      <c r="BH1214" s="14"/>
      <c r="BI1214" s="14"/>
      <c r="BJ1214" s="14"/>
      <c r="BK1214" s="14"/>
      <c r="BL1214" s="14"/>
      <c r="BM1214" s="14"/>
      <c r="BN1214" s="14"/>
      <c r="BO1214" s="14"/>
      <c r="BP1214" s="14"/>
    </row>
    <row r="1215" spans="1:68" x14ac:dyDescent="0.35">
      <c r="A1215" s="14"/>
      <c r="B1215" s="14"/>
      <c r="C1215" s="14"/>
      <c r="AW1215" s="14"/>
      <c r="AX1215" s="14"/>
      <c r="AY1215" s="14"/>
      <c r="AZ1215" s="14"/>
      <c r="BA1215" s="14"/>
      <c r="BB1215" s="14"/>
      <c r="BC1215" s="14"/>
      <c r="BD1215" s="14"/>
      <c r="BE1215" s="14"/>
      <c r="BF1215" s="14"/>
      <c r="BG1215" s="14"/>
      <c r="BH1215" s="14"/>
      <c r="BI1215" s="14"/>
      <c r="BJ1215" s="14"/>
      <c r="BK1215" s="14"/>
      <c r="BL1215" s="14"/>
      <c r="BM1215" s="14"/>
      <c r="BN1215" s="14"/>
      <c r="BO1215" s="14"/>
      <c r="BP1215" s="14"/>
    </row>
    <row r="1216" spans="1:68" x14ac:dyDescent="0.35">
      <c r="A1216" s="14"/>
      <c r="B1216" s="14"/>
      <c r="C1216" s="14"/>
      <c r="AW1216" s="14"/>
      <c r="AX1216" s="14"/>
      <c r="AY1216" s="14"/>
      <c r="AZ1216" s="14"/>
      <c r="BA1216" s="14"/>
      <c r="BB1216" s="14"/>
      <c r="BC1216" s="14"/>
      <c r="BD1216" s="14"/>
      <c r="BE1216" s="14"/>
      <c r="BF1216" s="14"/>
      <c r="BG1216" s="14"/>
      <c r="BH1216" s="14"/>
      <c r="BI1216" s="14"/>
      <c r="BJ1216" s="14"/>
      <c r="BK1216" s="14"/>
      <c r="BL1216" s="14"/>
      <c r="BM1216" s="14"/>
      <c r="BN1216" s="14"/>
      <c r="BO1216" s="14"/>
      <c r="BP1216" s="14"/>
    </row>
    <row r="1217" spans="1:68" x14ac:dyDescent="0.35">
      <c r="A1217" s="14"/>
      <c r="B1217" s="14"/>
      <c r="C1217" s="14"/>
      <c r="AW1217" s="14"/>
      <c r="AX1217" s="14"/>
      <c r="AY1217" s="14"/>
      <c r="AZ1217" s="14"/>
      <c r="BA1217" s="14"/>
      <c r="BB1217" s="14"/>
      <c r="BC1217" s="14"/>
      <c r="BD1217" s="14"/>
      <c r="BE1217" s="14"/>
      <c r="BF1217" s="14"/>
      <c r="BG1217" s="14"/>
      <c r="BH1217" s="14"/>
      <c r="BI1217" s="14"/>
      <c r="BJ1217" s="14"/>
      <c r="BK1217" s="14"/>
      <c r="BL1217" s="14"/>
      <c r="BM1217" s="14"/>
      <c r="BN1217" s="14"/>
      <c r="BO1217" s="14"/>
      <c r="BP1217" s="14"/>
    </row>
    <row r="1218" spans="1:68" x14ac:dyDescent="0.35">
      <c r="A1218" s="14"/>
      <c r="B1218" s="14"/>
      <c r="C1218" s="14"/>
      <c r="AW1218" s="14"/>
      <c r="AX1218" s="14"/>
      <c r="AY1218" s="14"/>
      <c r="AZ1218" s="14"/>
      <c r="BA1218" s="14"/>
      <c r="BB1218" s="14"/>
      <c r="BC1218" s="14"/>
      <c r="BD1218" s="14"/>
      <c r="BE1218" s="14"/>
      <c r="BF1218" s="14"/>
      <c r="BG1218" s="14"/>
      <c r="BH1218" s="14"/>
      <c r="BI1218" s="14"/>
      <c r="BJ1218" s="14"/>
      <c r="BK1218" s="14"/>
      <c r="BL1218" s="14"/>
      <c r="BM1218" s="14"/>
      <c r="BN1218" s="14"/>
      <c r="BO1218" s="14"/>
      <c r="BP1218" s="14"/>
    </row>
    <row r="1219" spans="1:68" x14ac:dyDescent="0.35">
      <c r="A1219" s="14"/>
      <c r="B1219" s="14"/>
      <c r="C1219" s="14"/>
      <c r="AW1219" s="14"/>
      <c r="AX1219" s="14"/>
      <c r="AY1219" s="14"/>
      <c r="AZ1219" s="14"/>
      <c r="BA1219" s="14"/>
      <c r="BB1219" s="14"/>
      <c r="BC1219" s="14"/>
      <c r="BD1219" s="14"/>
      <c r="BE1219" s="14"/>
      <c r="BF1219" s="14"/>
      <c r="BG1219" s="14"/>
      <c r="BH1219" s="14"/>
      <c r="BI1219" s="14"/>
      <c r="BJ1219" s="14"/>
      <c r="BK1219" s="14"/>
      <c r="BL1219" s="14"/>
      <c r="BM1219" s="14"/>
      <c r="BN1219" s="14"/>
      <c r="BO1219" s="14"/>
      <c r="BP1219" s="14"/>
    </row>
    <row r="1220" spans="1:68" x14ac:dyDescent="0.35">
      <c r="A1220" s="14"/>
      <c r="B1220" s="14"/>
      <c r="C1220" s="14"/>
      <c r="AW1220" s="14"/>
      <c r="AX1220" s="14"/>
      <c r="AY1220" s="14"/>
      <c r="AZ1220" s="14"/>
      <c r="BA1220" s="14"/>
      <c r="BB1220" s="14"/>
      <c r="BC1220" s="14"/>
      <c r="BD1220" s="14"/>
      <c r="BE1220" s="14"/>
      <c r="BF1220" s="14"/>
      <c r="BG1220" s="14"/>
      <c r="BH1220" s="14"/>
      <c r="BI1220" s="14"/>
      <c r="BJ1220" s="14"/>
      <c r="BK1220" s="14"/>
      <c r="BL1220" s="14"/>
      <c r="BM1220" s="14"/>
      <c r="BN1220" s="14"/>
      <c r="BO1220" s="14"/>
      <c r="BP1220" s="14"/>
    </row>
    <row r="1221" spans="1:68" x14ac:dyDescent="0.35">
      <c r="A1221" s="14"/>
      <c r="B1221" s="14"/>
      <c r="C1221" s="14"/>
      <c r="AW1221" s="14"/>
      <c r="AX1221" s="14"/>
      <c r="AY1221" s="14"/>
      <c r="AZ1221" s="14"/>
      <c r="BA1221" s="14"/>
      <c r="BB1221" s="14"/>
      <c r="BC1221" s="14"/>
      <c r="BD1221" s="14"/>
      <c r="BE1221" s="14"/>
      <c r="BF1221" s="14"/>
      <c r="BG1221" s="14"/>
      <c r="BH1221" s="14"/>
      <c r="BI1221" s="14"/>
      <c r="BJ1221" s="14"/>
      <c r="BK1221" s="14"/>
      <c r="BL1221" s="14"/>
      <c r="BM1221" s="14"/>
      <c r="BN1221" s="14"/>
      <c r="BO1221" s="14"/>
      <c r="BP1221" s="14"/>
    </row>
    <row r="1222" spans="1:68" x14ac:dyDescent="0.35">
      <c r="A1222" s="14"/>
      <c r="B1222" s="14"/>
      <c r="C1222" s="14"/>
      <c r="AW1222" s="14"/>
      <c r="AX1222" s="14"/>
      <c r="AY1222" s="14"/>
      <c r="AZ1222" s="14"/>
      <c r="BA1222" s="14"/>
      <c r="BB1222" s="14"/>
      <c r="BC1222" s="14"/>
      <c r="BD1222" s="14"/>
      <c r="BE1222" s="14"/>
      <c r="BF1222" s="14"/>
      <c r="BG1222" s="14"/>
      <c r="BH1222" s="14"/>
      <c r="BI1222" s="14"/>
      <c r="BJ1222" s="14"/>
      <c r="BK1222" s="14"/>
      <c r="BL1222" s="14"/>
      <c r="BM1222" s="14"/>
      <c r="BN1222" s="14"/>
      <c r="BO1222" s="14"/>
      <c r="BP1222" s="14"/>
    </row>
    <row r="1223" spans="1:68" x14ac:dyDescent="0.35">
      <c r="A1223" s="14"/>
      <c r="B1223" s="14"/>
      <c r="C1223" s="14"/>
      <c r="AW1223" s="14"/>
      <c r="AX1223" s="14"/>
      <c r="AY1223" s="14"/>
      <c r="AZ1223" s="14"/>
      <c r="BA1223" s="14"/>
      <c r="BB1223" s="14"/>
      <c r="BC1223" s="14"/>
      <c r="BD1223" s="14"/>
      <c r="BE1223" s="14"/>
      <c r="BF1223" s="14"/>
      <c r="BG1223" s="14"/>
      <c r="BH1223" s="14"/>
      <c r="BI1223" s="14"/>
      <c r="BJ1223" s="14"/>
      <c r="BK1223" s="14"/>
      <c r="BL1223" s="14"/>
      <c r="BM1223" s="14"/>
      <c r="BN1223" s="14"/>
      <c r="BO1223" s="14"/>
      <c r="BP1223" s="14"/>
    </row>
    <row r="1224" spans="1:68" x14ac:dyDescent="0.35">
      <c r="A1224" s="14"/>
      <c r="B1224" s="14"/>
      <c r="C1224" s="14"/>
      <c r="AW1224" s="14"/>
      <c r="AX1224" s="14"/>
      <c r="AY1224" s="14"/>
      <c r="AZ1224" s="14"/>
      <c r="BA1224" s="14"/>
      <c r="BB1224" s="14"/>
      <c r="BC1224" s="14"/>
      <c r="BD1224" s="14"/>
      <c r="BE1224" s="14"/>
      <c r="BF1224" s="14"/>
      <c r="BG1224" s="14"/>
      <c r="BH1224" s="14"/>
      <c r="BI1224" s="14"/>
      <c r="BJ1224" s="14"/>
      <c r="BK1224" s="14"/>
      <c r="BL1224" s="14"/>
      <c r="BM1224" s="14"/>
      <c r="BN1224" s="14"/>
      <c r="BO1224" s="14"/>
      <c r="BP1224" s="14"/>
    </row>
    <row r="1225" spans="1:68" x14ac:dyDescent="0.35">
      <c r="A1225" s="14"/>
      <c r="B1225" s="14"/>
      <c r="C1225" s="14"/>
      <c r="AW1225" s="14"/>
      <c r="AX1225" s="14"/>
      <c r="AY1225" s="14"/>
      <c r="AZ1225" s="14"/>
      <c r="BA1225" s="14"/>
      <c r="BB1225" s="14"/>
      <c r="BC1225" s="14"/>
      <c r="BD1225" s="14"/>
      <c r="BE1225" s="14"/>
      <c r="BF1225" s="14"/>
      <c r="BG1225" s="14"/>
      <c r="BH1225" s="14"/>
      <c r="BI1225" s="14"/>
      <c r="BJ1225" s="14"/>
      <c r="BK1225" s="14"/>
      <c r="BL1225" s="14"/>
      <c r="BM1225" s="14"/>
      <c r="BN1225" s="14"/>
      <c r="BO1225" s="14"/>
      <c r="BP1225" s="14"/>
    </row>
    <row r="1226" spans="1:68" x14ac:dyDescent="0.35">
      <c r="A1226" s="14"/>
      <c r="B1226" s="14"/>
      <c r="C1226" s="14"/>
      <c r="AW1226" s="14"/>
      <c r="AX1226" s="14"/>
      <c r="AY1226" s="14"/>
      <c r="AZ1226" s="14"/>
      <c r="BA1226" s="14"/>
      <c r="BB1226" s="14"/>
      <c r="BC1226" s="14"/>
      <c r="BD1226" s="14"/>
      <c r="BE1226" s="14"/>
      <c r="BF1226" s="14"/>
      <c r="BG1226" s="14"/>
      <c r="BH1226" s="14"/>
      <c r="BI1226" s="14"/>
      <c r="BJ1226" s="14"/>
      <c r="BK1226" s="14"/>
      <c r="BL1226" s="14"/>
      <c r="BM1226" s="14"/>
      <c r="BN1226" s="14"/>
      <c r="BO1226" s="14"/>
      <c r="BP1226" s="14"/>
    </row>
    <row r="1227" spans="1:68" x14ac:dyDescent="0.35">
      <c r="A1227" s="14"/>
      <c r="B1227" s="14"/>
      <c r="C1227" s="14"/>
      <c r="AW1227" s="14"/>
      <c r="AX1227" s="14"/>
      <c r="AY1227" s="14"/>
      <c r="AZ1227" s="14"/>
      <c r="BA1227" s="14"/>
      <c r="BB1227" s="14"/>
      <c r="BC1227" s="14"/>
      <c r="BD1227" s="14"/>
      <c r="BE1227" s="14"/>
      <c r="BF1227" s="14"/>
      <c r="BG1227" s="14"/>
      <c r="BH1227" s="14"/>
      <c r="BI1227" s="14"/>
      <c r="BJ1227" s="14"/>
      <c r="BK1227" s="14"/>
      <c r="BL1227" s="14"/>
      <c r="BM1227" s="14"/>
      <c r="BN1227" s="14"/>
      <c r="BO1227" s="14"/>
      <c r="BP1227" s="14"/>
    </row>
    <row r="1228" spans="1:68" x14ac:dyDescent="0.35">
      <c r="A1228" s="14"/>
      <c r="B1228" s="14"/>
      <c r="C1228" s="14"/>
      <c r="AW1228" s="14"/>
      <c r="AX1228" s="14"/>
      <c r="AY1228" s="14"/>
      <c r="AZ1228" s="14"/>
      <c r="BA1228" s="14"/>
      <c r="BB1228" s="14"/>
      <c r="BC1228" s="14"/>
      <c r="BD1228" s="14"/>
      <c r="BE1228" s="14"/>
      <c r="BF1228" s="14"/>
      <c r="BG1228" s="14"/>
      <c r="BH1228" s="14"/>
      <c r="BI1228" s="14"/>
      <c r="BJ1228" s="14"/>
      <c r="BK1228" s="14"/>
      <c r="BL1228" s="14"/>
      <c r="BM1228" s="14"/>
      <c r="BN1228" s="14"/>
      <c r="BO1228" s="14"/>
      <c r="BP1228" s="14"/>
    </row>
    <row r="1229" spans="1:68" x14ac:dyDescent="0.35">
      <c r="A1229" s="14"/>
      <c r="B1229" s="14"/>
      <c r="C1229" s="14"/>
      <c r="AW1229" s="14"/>
      <c r="AX1229" s="14"/>
      <c r="AY1229" s="14"/>
      <c r="AZ1229" s="14"/>
      <c r="BA1229" s="14"/>
      <c r="BB1229" s="14"/>
      <c r="BC1229" s="14"/>
      <c r="BD1229" s="14"/>
      <c r="BE1229" s="14"/>
      <c r="BF1229" s="14"/>
      <c r="BG1229" s="14"/>
      <c r="BH1229" s="14"/>
      <c r="BI1229" s="14"/>
      <c r="BJ1229" s="14"/>
      <c r="BK1229" s="14"/>
      <c r="BL1229" s="14"/>
      <c r="BM1229" s="14"/>
      <c r="BN1229" s="14"/>
      <c r="BO1229" s="14"/>
      <c r="BP1229" s="14"/>
    </row>
    <row r="1230" spans="1:68" x14ac:dyDescent="0.35">
      <c r="A1230" s="14"/>
      <c r="B1230" s="14"/>
      <c r="C1230" s="14"/>
      <c r="AW1230" s="14"/>
      <c r="AX1230" s="14"/>
      <c r="AY1230" s="14"/>
      <c r="AZ1230" s="14"/>
      <c r="BA1230" s="14"/>
      <c r="BB1230" s="14"/>
      <c r="BC1230" s="14"/>
      <c r="BD1230" s="14"/>
      <c r="BE1230" s="14"/>
      <c r="BF1230" s="14"/>
      <c r="BG1230" s="14"/>
      <c r="BH1230" s="14"/>
      <c r="BI1230" s="14"/>
      <c r="BJ1230" s="14"/>
      <c r="BK1230" s="14"/>
      <c r="BL1230" s="14"/>
      <c r="BM1230" s="14"/>
      <c r="BN1230" s="14"/>
      <c r="BO1230" s="14"/>
      <c r="BP1230" s="14"/>
    </row>
    <row r="1231" spans="1:68" x14ac:dyDescent="0.35">
      <c r="A1231" s="14"/>
      <c r="B1231" s="14"/>
      <c r="C1231" s="14"/>
      <c r="AW1231" s="14"/>
      <c r="AX1231" s="14"/>
      <c r="AY1231" s="14"/>
      <c r="AZ1231" s="14"/>
      <c r="BA1231" s="14"/>
      <c r="BB1231" s="14"/>
      <c r="BC1231" s="14"/>
      <c r="BD1231" s="14"/>
      <c r="BE1231" s="14"/>
      <c r="BF1231" s="14"/>
      <c r="BG1231" s="14"/>
      <c r="BH1231" s="14"/>
      <c r="BI1231" s="14"/>
      <c r="BJ1231" s="14"/>
      <c r="BK1231" s="14"/>
      <c r="BL1231" s="14"/>
      <c r="BM1231" s="14"/>
      <c r="BN1231" s="14"/>
      <c r="BO1231" s="14"/>
      <c r="BP1231" s="14"/>
    </row>
    <row r="1232" spans="1:68" x14ac:dyDescent="0.35">
      <c r="A1232" s="14"/>
      <c r="B1232" s="14"/>
      <c r="C1232" s="14"/>
      <c r="AW1232" s="14"/>
      <c r="AX1232" s="14"/>
      <c r="AY1232" s="14"/>
      <c r="AZ1232" s="14"/>
      <c r="BA1232" s="14"/>
      <c r="BB1232" s="14"/>
      <c r="BC1232" s="14"/>
      <c r="BD1232" s="14"/>
      <c r="BE1232" s="14"/>
      <c r="BF1232" s="14"/>
      <c r="BG1232" s="14"/>
      <c r="BH1232" s="14"/>
      <c r="BI1232" s="14"/>
      <c r="BJ1232" s="14"/>
      <c r="BK1232" s="14"/>
      <c r="BL1232" s="14"/>
      <c r="BM1232" s="14"/>
      <c r="BN1232" s="14"/>
      <c r="BO1232" s="14"/>
      <c r="BP1232" s="14"/>
    </row>
    <row r="1233" spans="1:68" x14ac:dyDescent="0.35">
      <c r="A1233" s="14"/>
      <c r="B1233" s="14"/>
      <c r="C1233" s="14"/>
      <c r="AW1233" s="14"/>
      <c r="AX1233" s="14"/>
      <c r="AY1233" s="14"/>
      <c r="AZ1233" s="14"/>
      <c r="BA1233" s="14"/>
      <c r="BB1233" s="14"/>
      <c r="BC1233" s="14"/>
      <c r="BD1233" s="14"/>
      <c r="BE1233" s="14"/>
      <c r="BF1233" s="14"/>
      <c r="BG1233" s="14"/>
      <c r="BH1233" s="14"/>
      <c r="BI1233" s="14"/>
      <c r="BJ1233" s="14"/>
      <c r="BK1233" s="14"/>
      <c r="BL1233" s="14"/>
      <c r="BM1233" s="14"/>
      <c r="BN1233" s="14"/>
      <c r="BO1233" s="14"/>
      <c r="BP1233" s="14"/>
    </row>
    <row r="1234" spans="1:68" x14ac:dyDescent="0.35">
      <c r="A1234" s="14"/>
      <c r="B1234" s="14"/>
      <c r="C1234" s="14"/>
      <c r="AW1234" s="14"/>
      <c r="AX1234" s="14"/>
      <c r="AY1234" s="14"/>
      <c r="AZ1234" s="14"/>
      <c r="BA1234" s="14"/>
      <c r="BB1234" s="14"/>
      <c r="BC1234" s="14"/>
      <c r="BD1234" s="14"/>
      <c r="BE1234" s="14"/>
      <c r="BF1234" s="14"/>
      <c r="BG1234" s="14"/>
      <c r="BH1234" s="14"/>
      <c r="BI1234" s="14"/>
      <c r="BJ1234" s="14"/>
      <c r="BK1234" s="14"/>
      <c r="BL1234" s="14"/>
      <c r="BM1234" s="14"/>
      <c r="BN1234" s="14"/>
      <c r="BO1234" s="14"/>
      <c r="BP1234" s="14"/>
    </row>
    <row r="1235" spans="1:68" x14ac:dyDescent="0.35">
      <c r="A1235" s="14"/>
      <c r="B1235" s="14"/>
      <c r="C1235" s="14"/>
      <c r="AW1235" s="14"/>
      <c r="AX1235" s="14"/>
      <c r="AY1235" s="14"/>
      <c r="AZ1235" s="14"/>
      <c r="BA1235" s="14"/>
      <c r="BB1235" s="14"/>
      <c r="BC1235" s="14"/>
      <c r="BD1235" s="14"/>
      <c r="BE1235" s="14"/>
      <c r="BF1235" s="14"/>
      <c r="BG1235" s="14"/>
      <c r="BH1235" s="14"/>
      <c r="BI1235" s="14"/>
      <c r="BJ1235" s="14"/>
      <c r="BK1235" s="14"/>
      <c r="BL1235" s="14"/>
      <c r="BM1235" s="14"/>
      <c r="BN1235" s="14"/>
      <c r="BO1235" s="14"/>
      <c r="BP1235" s="14"/>
    </row>
    <row r="1236" spans="1:68" x14ac:dyDescent="0.35">
      <c r="A1236" s="14"/>
      <c r="B1236" s="14"/>
      <c r="C1236" s="14"/>
      <c r="AW1236" s="14"/>
      <c r="AX1236" s="14"/>
      <c r="AY1236" s="14"/>
      <c r="AZ1236" s="14"/>
      <c r="BA1236" s="14"/>
      <c r="BB1236" s="14"/>
      <c r="BC1236" s="14"/>
      <c r="BD1236" s="14"/>
      <c r="BE1236" s="14"/>
      <c r="BF1236" s="14"/>
      <c r="BG1236" s="14"/>
      <c r="BH1236" s="14"/>
      <c r="BI1236" s="14"/>
      <c r="BJ1236" s="14"/>
      <c r="BK1236" s="14"/>
      <c r="BL1236" s="14"/>
      <c r="BM1236" s="14"/>
      <c r="BN1236" s="14"/>
      <c r="BO1236" s="14"/>
      <c r="BP1236" s="14"/>
    </row>
    <row r="1237" spans="1:68" x14ac:dyDescent="0.35">
      <c r="A1237" s="14"/>
      <c r="B1237" s="14"/>
      <c r="C1237" s="14"/>
      <c r="AW1237" s="14"/>
      <c r="AX1237" s="14"/>
      <c r="AY1237" s="14"/>
      <c r="AZ1237" s="14"/>
      <c r="BA1237" s="14"/>
      <c r="BB1237" s="14"/>
      <c r="BC1237" s="14"/>
      <c r="BD1237" s="14"/>
      <c r="BE1237" s="14"/>
      <c r="BF1237" s="14"/>
      <c r="BG1237" s="14"/>
      <c r="BH1237" s="14"/>
      <c r="BI1237" s="14"/>
      <c r="BJ1237" s="14"/>
      <c r="BK1237" s="14"/>
      <c r="BL1237" s="14"/>
      <c r="BM1237" s="14"/>
      <c r="BN1237" s="14"/>
      <c r="BO1237" s="14"/>
      <c r="BP1237" s="14"/>
    </row>
    <row r="1238" spans="1:68" x14ac:dyDescent="0.35">
      <c r="AW1238" s="14"/>
      <c r="AX1238" s="14"/>
      <c r="AY1238" s="14"/>
      <c r="AZ1238" s="14"/>
      <c r="BA1238" s="14"/>
      <c r="BB1238" s="14"/>
      <c r="BC1238" s="14"/>
      <c r="BD1238" s="14"/>
      <c r="BE1238" s="14"/>
      <c r="BF1238" s="14"/>
      <c r="BG1238" s="14"/>
      <c r="BH1238" s="14"/>
      <c r="BI1238" s="14"/>
      <c r="BJ1238" s="14"/>
      <c r="BK1238" s="14"/>
      <c r="BL1238" s="14"/>
      <c r="BM1238" s="14"/>
      <c r="BN1238" s="14"/>
      <c r="BO1238" s="14"/>
      <c r="BP1238" s="14"/>
    </row>
    <row r="1239" spans="1:68" x14ac:dyDescent="0.35">
      <c r="AW1239" s="14"/>
      <c r="AX1239" s="14"/>
      <c r="AY1239" s="14"/>
      <c r="AZ1239" s="14"/>
      <c r="BA1239" s="14"/>
      <c r="BB1239" s="14"/>
      <c r="BC1239" s="14"/>
      <c r="BD1239" s="14"/>
      <c r="BE1239" s="14"/>
      <c r="BF1239" s="14"/>
      <c r="BG1239" s="14"/>
      <c r="BH1239" s="14"/>
      <c r="BI1239" s="14"/>
      <c r="BJ1239" s="14"/>
      <c r="BK1239" s="14"/>
      <c r="BL1239" s="14"/>
      <c r="BM1239" s="14"/>
      <c r="BN1239" s="14"/>
      <c r="BO1239" s="14"/>
      <c r="BP1239" s="14"/>
    </row>
    <row r="1240" spans="1:68" x14ac:dyDescent="0.35">
      <c r="AW1240" s="14"/>
      <c r="AX1240" s="14"/>
      <c r="AY1240" s="14"/>
      <c r="AZ1240" s="14"/>
      <c r="BA1240" s="14"/>
      <c r="BB1240" s="14"/>
      <c r="BC1240" s="14"/>
      <c r="BD1240" s="14"/>
      <c r="BE1240" s="14"/>
      <c r="BF1240" s="14"/>
      <c r="BG1240" s="14"/>
      <c r="BH1240" s="14"/>
      <c r="BI1240" s="14"/>
      <c r="BJ1240" s="14"/>
      <c r="BK1240" s="14"/>
      <c r="BL1240" s="14"/>
      <c r="BM1240" s="14"/>
      <c r="BN1240" s="14"/>
      <c r="BO1240" s="14"/>
      <c r="BP1240" s="14"/>
    </row>
    <row r="1241" spans="1:68" x14ac:dyDescent="0.35">
      <c r="AW1241" s="14"/>
      <c r="AX1241" s="14"/>
      <c r="AY1241" s="14"/>
      <c r="AZ1241" s="14"/>
      <c r="BA1241" s="14"/>
      <c r="BB1241" s="14"/>
      <c r="BC1241" s="14"/>
      <c r="BD1241" s="14"/>
      <c r="BE1241" s="14"/>
      <c r="BF1241" s="14"/>
      <c r="BG1241" s="14"/>
      <c r="BH1241" s="14"/>
      <c r="BI1241" s="14"/>
      <c r="BJ1241" s="14"/>
      <c r="BK1241" s="14"/>
      <c r="BL1241" s="14"/>
      <c r="BM1241" s="14"/>
      <c r="BN1241" s="14"/>
      <c r="BO1241" s="14"/>
      <c r="BP1241" s="14"/>
    </row>
    <row r="1242" spans="1:68" x14ac:dyDescent="0.35">
      <c r="AW1242" s="14"/>
      <c r="AX1242" s="14"/>
      <c r="AY1242" s="14"/>
      <c r="AZ1242" s="14"/>
      <c r="BA1242" s="14"/>
      <c r="BB1242" s="14"/>
      <c r="BC1242" s="14"/>
      <c r="BD1242" s="14"/>
      <c r="BE1242" s="14"/>
      <c r="BF1242" s="14"/>
      <c r="BG1242" s="14"/>
      <c r="BH1242" s="14"/>
      <c r="BI1242" s="14"/>
      <c r="BJ1242" s="14"/>
      <c r="BK1242" s="14"/>
      <c r="BL1242" s="14"/>
      <c r="BM1242" s="14"/>
      <c r="BN1242" s="14"/>
      <c r="BO1242" s="14"/>
      <c r="BP1242" s="14"/>
    </row>
    <row r="1243" spans="1:68" x14ac:dyDescent="0.35">
      <c r="AW1243" s="14"/>
      <c r="AX1243" s="14"/>
      <c r="AY1243" s="14"/>
      <c r="AZ1243" s="14"/>
      <c r="BA1243" s="14"/>
      <c r="BB1243" s="14"/>
      <c r="BC1243" s="14"/>
      <c r="BD1243" s="14"/>
      <c r="BE1243" s="14"/>
      <c r="BF1243" s="14"/>
      <c r="BG1243" s="14"/>
      <c r="BH1243" s="14"/>
      <c r="BI1243" s="14"/>
      <c r="BJ1243" s="14"/>
      <c r="BK1243" s="14"/>
      <c r="BL1243" s="14"/>
      <c r="BM1243" s="14"/>
      <c r="BN1243" s="14"/>
      <c r="BO1243" s="14"/>
      <c r="BP1243" s="14"/>
    </row>
    <row r="1244" spans="1:68" x14ac:dyDescent="0.35">
      <c r="AW1244" s="14"/>
      <c r="AX1244" s="14"/>
      <c r="AY1244" s="14"/>
      <c r="AZ1244" s="14"/>
      <c r="BA1244" s="14"/>
      <c r="BB1244" s="14"/>
      <c r="BC1244" s="14"/>
      <c r="BD1244" s="14"/>
      <c r="BE1244" s="14"/>
      <c r="BF1244" s="14"/>
      <c r="BG1244" s="14"/>
      <c r="BH1244" s="14"/>
      <c r="BI1244" s="14"/>
      <c r="BJ1244" s="14"/>
      <c r="BK1244" s="14"/>
      <c r="BL1244" s="14"/>
      <c r="BM1244" s="14"/>
      <c r="BN1244" s="14"/>
      <c r="BO1244" s="14"/>
      <c r="BP1244" s="14"/>
    </row>
    <row r="1245" spans="1:68" x14ac:dyDescent="0.35">
      <c r="AW1245" s="14"/>
      <c r="AX1245" s="14"/>
      <c r="AY1245" s="14"/>
      <c r="AZ1245" s="14"/>
      <c r="BA1245" s="14"/>
      <c r="BB1245" s="14"/>
      <c r="BC1245" s="14"/>
      <c r="BD1245" s="14"/>
      <c r="BE1245" s="14"/>
      <c r="BF1245" s="14"/>
      <c r="BG1245" s="14"/>
      <c r="BH1245" s="14"/>
      <c r="BI1245" s="14"/>
      <c r="BJ1245" s="14"/>
      <c r="BK1245" s="14"/>
      <c r="BL1245" s="14"/>
      <c r="BM1245" s="14"/>
      <c r="BN1245" s="14"/>
      <c r="BO1245" s="14"/>
      <c r="BP1245" s="14"/>
    </row>
    <row r="1246" spans="1:68" x14ac:dyDescent="0.35">
      <c r="AW1246" s="14"/>
      <c r="AX1246" s="14"/>
      <c r="AY1246" s="14"/>
      <c r="AZ1246" s="14"/>
      <c r="BA1246" s="14"/>
      <c r="BB1246" s="14"/>
      <c r="BC1246" s="14"/>
      <c r="BD1246" s="14"/>
      <c r="BE1246" s="14"/>
      <c r="BF1246" s="14"/>
      <c r="BG1246" s="14"/>
      <c r="BH1246" s="14"/>
      <c r="BI1246" s="14"/>
      <c r="BJ1246" s="14"/>
      <c r="BK1246" s="14"/>
      <c r="BL1246" s="14"/>
      <c r="BM1246" s="14"/>
      <c r="BN1246" s="14"/>
      <c r="BO1246" s="14"/>
      <c r="BP1246" s="14"/>
    </row>
    <row r="1247" spans="1:68" x14ac:dyDescent="0.35">
      <c r="AW1247" s="14"/>
      <c r="AX1247" s="14"/>
      <c r="AY1247" s="14"/>
      <c r="AZ1247" s="14"/>
      <c r="BA1247" s="14"/>
      <c r="BB1247" s="14"/>
      <c r="BC1247" s="14"/>
      <c r="BD1247" s="14"/>
      <c r="BE1247" s="14"/>
      <c r="BF1247" s="14"/>
      <c r="BG1247" s="14"/>
      <c r="BH1247" s="14"/>
      <c r="BI1247" s="14"/>
      <c r="BJ1247" s="14"/>
      <c r="BK1247" s="14"/>
      <c r="BL1247" s="14"/>
      <c r="BM1247" s="14"/>
      <c r="BN1247" s="14"/>
      <c r="BO1247" s="14"/>
      <c r="BP1247" s="14"/>
    </row>
    <row r="1248" spans="1:68" x14ac:dyDescent="0.35">
      <c r="AW1248" s="14"/>
      <c r="AX1248" s="14"/>
      <c r="AY1248" s="14"/>
      <c r="AZ1248" s="14"/>
      <c r="BA1248" s="14"/>
      <c r="BB1248" s="14"/>
      <c r="BC1248" s="14"/>
      <c r="BD1248" s="14"/>
      <c r="BE1248" s="14"/>
      <c r="BF1248" s="14"/>
      <c r="BG1248" s="14"/>
      <c r="BH1248" s="14"/>
      <c r="BI1248" s="14"/>
      <c r="BJ1248" s="14"/>
      <c r="BK1248" s="14"/>
      <c r="BL1248" s="14"/>
      <c r="BM1248" s="14"/>
      <c r="BN1248" s="14"/>
      <c r="BO1248" s="14"/>
      <c r="BP1248" s="14"/>
    </row>
    <row r="1249" spans="49:68" x14ac:dyDescent="0.35">
      <c r="AW1249" s="14"/>
      <c r="AX1249" s="14"/>
      <c r="AY1249" s="14"/>
      <c r="AZ1249" s="14"/>
      <c r="BA1249" s="14"/>
      <c r="BB1249" s="14"/>
      <c r="BC1249" s="14"/>
      <c r="BD1249" s="14"/>
      <c r="BE1249" s="14"/>
      <c r="BF1249" s="14"/>
      <c r="BG1249" s="14"/>
      <c r="BH1249" s="14"/>
      <c r="BI1249" s="14"/>
      <c r="BJ1249" s="14"/>
      <c r="BK1249" s="14"/>
      <c r="BL1249" s="14"/>
      <c r="BM1249" s="14"/>
      <c r="BN1249" s="14"/>
      <c r="BO1249" s="14"/>
      <c r="BP1249" s="14"/>
    </row>
    <row r="1250" spans="49:68" x14ac:dyDescent="0.35">
      <c r="AW1250" s="14"/>
      <c r="AX1250" s="14"/>
      <c r="AY1250" s="14"/>
      <c r="AZ1250" s="14"/>
      <c r="BA1250" s="14"/>
      <c r="BB1250" s="14"/>
      <c r="BC1250" s="14"/>
      <c r="BD1250" s="14"/>
      <c r="BE1250" s="14"/>
      <c r="BF1250" s="14"/>
      <c r="BG1250" s="14"/>
      <c r="BH1250" s="14"/>
      <c r="BI1250" s="14"/>
      <c r="BJ1250" s="14"/>
      <c r="BK1250" s="14"/>
      <c r="BL1250" s="14"/>
      <c r="BM1250" s="14"/>
      <c r="BN1250" s="14"/>
      <c r="BO1250" s="14"/>
      <c r="BP1250" s="14"/>
    </row>
    <row r="1251" spans="49:68" x14ac:dyDescent="0.35">
      <c r="AW1251" s="14"/>
      <c r="AX1251" s="14"/>
      <c r="AY1251" s="14"/>
      <c r="AZ1251" s="14"/>
      <c r="BA1251" s="14"/>
      <c r="BB1251" s="14"/>
      <c r="BC1251" s="14"/>
      <c r="BD1251" s="14"/>
      <c r="BE1251" s="14"/>
      <c r="BF1251" s="14"/>
      <c r="BG1251" s="14"/>
      <c r="BH1251" s="14"/>
      <c r="BI1251" s="14"/>
      <c r="BJ1251" s="14"/>
      <c r="BK1251" s="14"/>
      <c r="BL1251" s="14"/>
      <c r="BM1251" s="14"/>
      <c r="BN1251" s="14"/>
      <c r="BO1251" s="14"/>
      <c r="BP1251" s="14"/>
    </row>
    <row r="1252" spans="49:68" x14ac:dyDescent="0.35">
      <c r="AW1252" s="14"/>
      <c r="AX1252" s="14"/>
      <c r="AY1252" s="14"/>
      <c r="AZ1252" s="14"/>
      <c r="BA1252" s="14"/>
      <c r="BB1252" s="14"/>
      <c r="BC1252" s="14"/>
      <c r="BD1252" s="14"/>
      <c r="BE1252" s="14"/>
      <c r="BF1252" s="14"/>
      <c r="BG1252" s="14"/>
      <c r="BH1252" s="14"/>
      <c r="BI1252" s="14"/>
      <c r="BJ1252" s="14"/>
      <c r="BK1252" s="14"/>
      <c r="BL1252" s="14"/>
      <c r="BM1252" s="14"/>
      <c r="BN1252" s="14"/>
      <c r="BO1252" s="14"/>
      <c r="BP1252" s="14"/>
    </row>
    <row r="1253" spans="49:68" x14ac:dyDescent="0.35">
      <c r="AW1253" s="14"/>
      <c r="AX1253" s="14"/>
      <c r="AY1253" s="14"/>
      <c r="AZ1253" s="14"/>
      <c r="BA1253" s="14"/>
      <c r="BB1253" s="14"/>
      <c r="BC1253" s="14"/>
      <c r="BD1253" s="14"/>
      <c r="BE1253" s="14"/>
      <c r="BF1253" s="14"/>
      <c r="BG1253" s="14"/>
      <c r="BH1253" s="14"/>
      <c r="BI1253" s="14"/>
      <c r="BJ1253" s="14"/>
      <c r="BK1253" s="14"/>
      <c r="BL1253" s="14"/>
      <c r="BM1253" s="14"/>
      <c r="BN1253" s="14"/>
      <c r="BO1253" s="14"/>
      <c r="BP1253" s="14"/>
    </row>
    <row r="1254" spans="49:68" x14ac:dyDescent="0.35">
      <c r="AW1254" s="14"/>
      <c r="AX1254" s="14"/>
      <c r="AY1254" s="14"/>
      <c r="AZ1254" s="14"/>
      <c r="BA1254" s="14"/>
      <c r="BB1254" s="14"/>
      <c r="BC1254" s="14"/>
      <c r="BD1254" s="14"/>
      <c r="BE1254" s="14"/>
      <c r="BF1254" s="14"/>
      <c r="BG1254" s="14"/>
      <c r="BH1254" s="14"/>
      <c r="BI1254" s="14"/>
      <c r="BJ1254" s="14"/>
      <c r="BK1254" s="14"/>
      <c r="BL1254" s="14"/>
      <c r="BM1254" s="14"/>
      <c r="BN1254" s="14"/>
      <c r="BO1254" s="14"/>
      <c r="BP1254" s="14"/>
    </row>
    <row r="1255" spans="49:68" x14ac:dyDescent="0.35">
      <c r="AW1255" s="14"/>
      <c r="AX1255" s="14"/>
      <c r="AY1255" s="14"/>
      <c r="AZ1255" s="14"/>
      <c r="BA1255" s="14"/>
      <c r="BB1255" s="14"/>
      <c r="BC1255" s="14"/>
      <c r="BD1255" s="14"/>
      <c r="BE1255" s="14"/>
      <c r="BF1255" s="14"/>
      <c r="BG1255" s="14"/>
      <c r="BH1255" s="14"/>
      <c r="BI1255" s="14"/>
      <c r="BJ1255" s="14"/>
      <c r="BK1255" s="14"/>
      <c r="BL1255" s="14"/>
      <c r="BM1255" s="14"/>
      <c r="BN1255" s="14"/>
      <c r="BO1255" s="14"/>
      <c r="BP1255" s="14"/>
    </row>
    <row r="1256" spans="49:68" x14ac:dyDescent="0.35">
      <c r="AW1256" s="14"/>
      <c r="AX1256" s="14"/>
      <c r="AY1256" s="14"/>
      <c r="AZ1256" s="14"/>
      <c r="BA1256" s="14"/>
      <c r="BB1256" s="14"/>
      <c r="BC1256" s="14"/>
      <c r="BD1256" s="14"/>
      <c r="BE1256" s="14"/>
      <c r="BF1256" s="14"/>
      <c r="BG1256" s="14"/>
      <c r="BH1256" s="14"/>
      <c r="BI1256" s="14"/>
      <c r="BJ1256" s="14"/>
      <c r="BK1256" s="14"/>
      <c r="BL1256" s="14"/>
      <c r="BM1256" s="14"/>
      <c r="BN1256" s="14"/>
      <c r="BO1256" s="14"/>
      <c r="BP1256" s="14"/>
    </row>
    <row r="1257" spans="49:68" x14ac:dyDescent="0.35">
      <c r="AW1257" s="14"/>
      <c r="AX1257" s="14"/>
      <c r="AY1257" s="14"/>
      <c r="AZ1257" s="14"/>
      <c r="BA1257" s="14"/>
      <c r="BB1257" s="14"/>
      <c r="BC1257" s="14"/>
      <c r="BD1257" s="14"/>
      <c r="BE1257" s="14"/>
      <c r="BF1257" s="14"/>
      <c r="BG1257" s="14"/>
      <c r="BH1257" s="14"/>
      <c r="BI1257" s="14"/>
      <c r="BJ1257" s="14"/>
      <c r="BK1257" s="14"/>
      <c r="BL1257" s="14"/>
      <c r="BM1257" s="14"/>
      <c r="BN1257" s="14"/>
      <c r="BO1257" s="14"/>
      <c r="BP1257" s="14"/>
    </row>
    <row r="1258" spans="49:68" x14ac:dyDescent="0.35">
      <c r="AW1258" s="14"/>
      <c r="AX1258" s="14"/>
      <c r="AY1258" s="14"/>
      <c r="AZ1258" s="14"/>
      <c r="BA1258" s="14"/>
      <c r="BB1258" s="14"/>
      <c r="BC1258" s="14"/>
      <c r="BD1258" s="14"/>
      <c r="BE1258" s="14"/>
      <c r="BF1258" s="14"/>
      <c r="BG1258" s="14"/>
      <c r="BH1258" s="14"/>
      <c r="BI1258" s="14"/>
      <c r="BJ1258" s="14"/>
      <c r="BK1258" s="14"/>
      <c r="BL1258" s="14"/>
      <c r="BM1258" s="14"/>
      <c r="BN1258" s="14"/>
      <c r="BO1258" s="14"/>
      <c r="BP1258" s="14"/>
    </row>
    <row r="1259" spans="49:68" x14ac:dyDescent="0.35">
      <c r="AW1259" s="14"/>
      <c r="AX1259" s="14"/>
      <c r="AY1259" s="14"/>
      <c r="AZ1259" s="14"/>
      <c r="BA1259" s="14"/>
      <c r="BB1259" s="14"/>
      <c r="BC1259" s="14"/>
      <c r="BD1259" s="14"/>
      <c r="BE1259" s="14"/>
      <c r="BF1259" s="14"/>
      <c r="BG1259" s="14"/>
      <c r="BH1259" s="14"/>
      <c r="BI1259" s="14"/>
      <c r="BJ1259" s="14"/>
      <c r="BK1259" s="14"/>
      <c r="BL1259" s="14"/>
      <c r="BM1259" s="14"/>
      <c r="BN1259" s="14"/>
      <c r="BO1259" s="14"/>
      <c r="BP1259" s="14"/>
    </row>
    <row r="1260" spans="49:68" x14ac:dyDescent="0.35">
      <c r="AW1260" s="14"/>
      <c r="AX1260" s="14"/>
      <c r="AY1260" s="14"/>
      <c r="AZ1260" s="14"/>
      <c r="BA1260" s="14"/>
      <c r="BB1260" s="14"/>
      <c r="BC1260" s="14"/>
      <c r="BD1260" s="14"/>
      <c r="BE1260" s="14"/>
      <c r="BF1260" s="14"/>
      <c r="BG1260" s="14"/>
      <c r="BH1260" s="14"/>
      <c r="BI1260" s="14"/>
      <c r="BJ1260" s="14"/>
      <c r="BK1260" s="14"/>
      <c r="BL1260" s="14"/>
      <c r="BM1260" s="14"/>
      <c r="BN1260" s="14"/>
      <c r="BO1260" s="14"/>
      <c r="BP1260" s="14"/>
    </row>
    <row r="1261" spans="49:68" x14ac:dyDescent="0.35">
      <c r="AW1261" s="14"/>
      <c r="AX1261" s="14"/>
      <c r="AY1261" s="14"/>
      <c r="AZ1261" s="14"/>
      <c r="BA1261" s="14"/>
      <c r="BB1261" s="14"/>
      <c r="BC1261" s="14"/>
      <c r="BD1261" s="14"/>
      <c r="BE1261" s="14"/>
      <c r="BF1261" s="14"/>
      <c r="BG1261" s="14"/>
      <c r="BH1261" s="14"/>
      <c r="BI1261" s="14"/>
      <c r="BJ1261" s="14"/>
      <c r="BK1261" s="14"/>
      <c r="BL1261" s="14"/>
      <c r="BM1261" s="14"/>
      <c r="BN1261" s="14"/>
      <c r="BO1261" s="14"/>
      <c r="BP1261" s="14"/>
    </row>
    <row r="1262" spans="49:68" x14ac:dyDescent="0.35">
      <c r="AW1262" s="14"/>
      <c r="AX1262" s="14"/>
      <c r="AY1262" s="14"/>
      <c r="AZ1262" s="14"/>
      <c r="BA1262" s="14"/>
      <c r="BB1262" s="14"/>
      <c r="BC1262" s="14"/>
      <c r="BD1262" s="14"/>
      <c r="BE1262" s="14"/>
      <c r="BF1262" s="14"/>
      <c r="BG1262" s="14"/>
      <c r="BH1262" s="14"/>
      <c r="BI1262" s="14"/>
      <c r="BJ1262" s="14"/>
      <c r="BK1262" s="14"/>
      <c r="BL1262" s="14"/>
      <c r="BM1262" s="14"/>
      <c r="BN1262" s="14"/>
      <c r="BO1262" s="14"/>
      <c r="BP1262" s="14"/>
    </row>
    <row r="1263" spans="49:68" x14ac:dyDescent="0.35">
      <c r="AW1263" s="14"/>
      <c r="AX1263" s="14"/>
      <c r="AY1263" s="14"/>
      <c r="AZ1263" s="14"/>
      <c r="BA1263" s="14"/>
      <c r="BB1263" s="14"/>
      <c r="BC1263" s="14"/>
      <c r="BD1263" s="14"/>
      <c r="BE1263" s="14"/>
      <c r="BF1263" s="14"/>
      <c r="BG1263" s="14"/>
      <c r="BH1263" s="14"/>
      <c r="BI1263" s="14"/>
      <c r="BJ1263" s="14"/>
      <c r="BK1263" s="14"/>
      <c r="BL1263" s="14"/>
      <c r="BM1263" s="14"/>
      <c r="BN1263" s="14"/>
      <c r="BO1263" s="14"/>
      <c r="BP1263" s="14"/>
    </row>
    <row r="1264" spans="49:68" x14ac:dyDescent="0.35">
      <c r="AW1264" s="14"/>
      <c r="AX1264" s="14"/>
      <c r="AY1264" s="14"/>
      <c r="AZ1264" s="14"/>
      <c r="BA1264" s="14"/>
      <c r="BB1264" s="14"/>
      <c r="BC1264" s="14"/>
      <c r="BD1264" s="14"/>
      <c r="BE1264" s="14"/>
      <c r="BF1264" s="14"/>
      <c r="BG1264" s="14"/>
      <c r="BH1264" s="14"/>
      <c r="BI1264" s="14"/>
      <c r="BJ1264" s="14"/>
      <c r="BK1264" s="14"/>
      <c r="BL1264" s="14"/>
      <c r="BM1264" s="14"/>
      <c r="BN1264" s="14"/>
      <c r="BO1264" s="14"/>
      <c r="BP1264" s="14"/>
    </row>
    <row r="1265" spans="49:68" x14ac:dyDescent="0.35">
      <c r="AW1265" s="14"/>
      <c r="AX1265" s="14"/>
      <c r="AY1265" s="14"/>
      <c r="AZ1265" s="14"/>
      <c r="BA1265" s="14"/>
      <c r="BB1265" s="14"/>
      <c r="BC1265" s="14"/>
      <c r="BD1265" s="14"/>
      <c r="BE1265" s="14"/>
      <c r="BF1265" s="14"/>
      <c r="BG1265" s="14"/>
      <c r="BH1265" s="14"/>
      <c r="BI1265" s="14"/>
      <c r="BJ1265" s="14"/>
      <c r="BK1265" s="14"/>
      <c r="BL1265" s="14"/>
      <c r="BM1265" s="14"/>
      <c r="BN1265" s="14"/>
      <c r="BO1265" s="14"/>
      <c r="BP1265" s="14"/>
    </row>
    <row r="1266" spans="49:68" x14ac:dyDescent="0.35">
      <c r="AW1266" s="14"/>
      <c r="AX1266" s="14"/>
      <c r="AY1266" s="14"/>
      <c r="AZ1266" s="14"/>
      <c r="BA1266" s="14"/>
      <c r="BB1266" s="14"/>
      <c r="BC1266" s="14"/>
      <c r="BD1266" s="14"/>
      <c r="BE1266" s="14"/>
      <c r="BF1266" s="14"/>
      <c r="BG1266" s="14"/>
      <c r="BH1266" s="14"/>
      <c r="BI1266" s="14"/>
      <c r="BJ1266" s="14"/>
      <c r="BK1266" s="14"/>
      <c r="BL1266" s="14"/>
      <c r="BM1266" s="14"/>
      <c r="BN1266" s="14"/>
      <c r="BO1266" s="14"/>
      <c r="BP1266" s="14"/>
    </row>
    <row r="1267" spans="49:68" x14ac:dyDescent="0.35">
      <c r="AW1267" s="14"/>
      <c r="AX1267" s="14"/>
      <c r="AY1267" s="14"/>
      <c r="AZ1267" s="14"/>
      <c r="BA1267" s="14"/>
      <c r="BB1267" s="14"/>
      <c r="BC1267" s="14"/>
      <c r="BD1267" s="14"/>
      <c r="BE1267" s="14"/>
      <c r="BF1267" s="14"/>
      <c r="BG1267" s="14"/>
      <c r="BH1267" s="14"/>
      <c r="BI1267" s="14"/>
      <c r="BJ1267" s="14"/>
      <c r="BK1267" s="14"/>
      <c r="BL1267" s="14"/>
      <c r="BM1267" s="14"/>
      <c r="BN1267" s="14"/>
      <c r="BO1267" s="14"/>
      <c r="BP1267" s="14"/>
    </row>
    <row r="1268" spans="49:68" x14ac:dyDescent="0.35">
      <c r="AW1268" s="14"/>
      <c r="AX1268" s="14"/>
      <c r="AY1268" s="14"/>
      <c r="AZ1268" s="14"/>
      <c r="BA1268" s="14"/>
      <c r="BB1268" s="14"/>
      <c r="BC1268" s="14"/>
      <c r="BD1268" s="14"/>
      <c r="BE1268" s="14"/>
      <c r="BF1268" s="14"/>
      <c r="BG1268" s="14"/>
      <c r="BH1268" s="14"/>
      <c r="BI1268" s="14"/>
      <c r="BJ1268" s="14"/>
      <c r="BK1268" s="14"/>
      <c r="BL1268" s="14"/>
      <c r="BM1268" s="14"/>
      <c r="BN1268" s="14"/>
      <c r="BO1268" s="14"/>
      <c r="BP1268" s="14"/>
    </row>
    <row r="1269" spans="49:68" x14ac:dyDescent="0.35">
      <c r="AW1269" s="14"/>
      <c r="AX1269" s="14"/>
      <c r="AY1269" s="14"/>
      <c r="AZ1269" s="14"/>
      <c r="BA1269" s="14"/>
      <c r="BB1269" s="14"/>
      <c r="BC1269" s="14"/>
      <c r="BD1269" s="14"/>
      <c r="BE1269" s="14"/>
      <c r="BF1269" s="14"/>
      <c r="BG1269" s="14"/>
      <c r="BH1269" s="14"/>
      <c r="BI1269" s="14"/>
      <c r="BJ1269" s="14"/>
      <c r="BK1269" s="14"/>
      <c r="BL1269" s="14"/>
      <c r="BM1269" s="14"/>
      <c r="BN1269" s="14"/>
      <c r="BO1269" s="14"/>
      <c r="BP1269" s="14"/>
    </row>
    <row r="1270" spans="49:68" x14ac:dyDescent="0.35">
      <c r="AW1270" s="14"/>
      <c r="AX1270" s="14"/>
      <c r="AY1270" s="14"/>
      <c r="AZ1270" s="14"/>
      <c r="BA1270" s="14"/>
      <c r="BB1270" s="14"/>
      <c r="BC1270" s="14"/>
      <c r="BD1270" s="14"/>
      <c r="BE1270" s="14"/>
      <c r="BF1270" s="14"/>
      <c r="BG1270" s="14"/>
      <c r="BH1270" s="14"/>
      <c r="BI1270" s="14"/>
      <c r="BJ1270" s="14"/>
      <c r="BK1270" s="14"/>
      <c r="BL1270" s="14"/>
      <c r="BM1270" s="14"/>
      <c r="BN1270" s="14"/>
      <c r="BO1270" s="14"/>
      <c r="BP1270" s="14"/>
    </row>
    <row r="1271" spans="49:68" x14ac:dyDescent="0.35">
      <c r="AW1271" s="14"/>
      <c r="AX1271" s="14"/>
      <c r="AY1271" s="14"/>
      <c r="AZ1271" s="14"/>
      <c r="BA1271" s="14"/>
      <c r="BB1271" s="14"/>
      <c r="BC1271" s="14"/>
      <c r="BD1271" s="14"/>
      <c r="BE1271" s="14"/>
      <c r="BF1271" s="14"/>
      <c r="BG1271" s="14"/>
      <c r="BH1271" s="14"/>
      <c r="BI1271" s="14"/>
      <c r="BJ1271" s="14"/>
      <c r="BK1271" s="14"/>
      <c r="BL1271" s="14"/>
      <c r="BM1271" s="14"/>
      <c r="BN1271" s="14"/>
      <c r="BO1271" s="14"/>
      <c r="BP1271" s="14"/>
    </row>
    <row r="1272" spans="49:68" x14ac:dyDescent="0.35">
      <c r="AW1272" s="14"/>
      <c r="AX1272" s="14"/>
      <c r="AY1272" s="14"/>
      <c r="AZ1272" s="14"/>
      <c r="BA1272" s="14"/>
      <c r="BB1272" s="14"/>
      <c r="BC1272" s="14"/>
      <c r="BD1272" s="14"/>
      <c r="BE1272" s="14"/>
      <c r="BF1272" s="14"/>
      <c r="BG1272" s="14"/>
      <c r="BH1272" s="14"/>
      <c r="BI1272" s="14"/>
      <c r="BJ1272" s="14"/>
      <c r="BK1272" s="14"/>
      <c r="BL1272" s="14"/>
      <c r="BM1272" s="14"/>
      <c r="BN1272" s="14"/>
      <c r="BO1272" s="14"/>
      <c r="BP1272" s="14"/>
    </row>
    <row r="1273" spans="49:68" x14ac:dyDescent="0.35">
      <c r="AW1273" s="14"/>
      <c r="AX1273" s="14"/>
      <c r="AY1273" s="14"/>
      <c r="AZ1273" s="14"/>
      <c r="BA1273" s="14"/>
      <c r="BB1273" s="14"/>
      <c r="BC1273" s="14"/>
      <c r="BD1273" s="14"/>
      <c r="BE1273" s="14"/>
      <c r="BF1273" s="14"/>
      <c r="BG1273" s="14"/>
      <c r="BH1273" s="14"/>
      <c r="BI1273" s="14"/>
      <c r="BJ1273" s="14"/>
      <c r="BK1273" s="14"/>
      <c r="BL1273" s="14"/>
      <c r="BM1273" s="14"/>
      <c r="BN1273" s="14"/>
      <c r="BO1273" s="14"/>
      <c r="BP1273" s="14"/>
    </row>
    <row r="1274" spans="49:68" x14ac:dyDescent="0.35">
      <c r="AW1274" s="14"/>
      <c r="AX1274" s="14"/>
      <c r="AY1274" s="14"/>
      <c r="AZ1274" s="14"/>
      <c r="BA1274" s="14"/>
      <c r="BB1274" s="14"/>
      <c r="BC1274" s="14"/>
      <c r="BD1274" s="14"/>
      <c r="BE1274" s="14"/>
      <c r="BF1274" s="14"/>
      <c r="BG1274" s="14"/>
      <c r="BH1274" s="14"/>
      <c r="BI1274" s="14"/>
      <c r="BJ1274" s="14"/>
      <c r="BK1274" s="14"/>
      <c r="BL1274" s="14"/>
      <c r="BM1274" s="14"/>
      <c r="BN1274" s="14"/>
      <c r="BO1274" s="14"/>
      <c r="BP1274" s="14"/>
    </row>
    <row r="1275" spans="49:68" x14ac:dyDescent="0.35">
      <c r="AW1275" s="14"/>
      <c r="AX1275" s="14"/>
      <c r="AY1275" s="14"/>
      <c r="AZ1275" s="14"/>
      <c r="BA1275" s="14"/>
      <c r="BB1275" s="14"/>
      <c r="BC1275" s="14"/>
      <c r="BD1275" s="14"/>
      <c r="BE1275" s="14"/>
      <c r="BF1275" s="14"/>
      <c r="BG1275" s="14"/>
      <c r="BH1275" s="14"/>
      <c r="BI1275" s="14"/>
      <c r="BJ1275" s="14"/>
      <c r="BK1275" s="14"/>
      <c r="BL1275" s="14"/>
      <c r="BM1275" s="14"/>
      <c r="BN1275" s="14"/>
      <c r="BO1275" s="14"/>
      <c r="BP1275" s="14"/>
    </row>
    <row r="1276" spans="49:68" x14ac:dyDescent="0.35">
      <c r="AW1276" s="14"/>
      <c r="AX1276" s="14"/>
      <c r="AY1276" s="14"/>
      <c r="AZ1276" s="14"/>
      <c r="BA1276" s="14"/>
      <c r="BB1276" s="14"/>
      <c r="BC1276" s="14"/>
      <c r="BD1276" s="14"/>
      <c r="BE1276" s="14"/>
      <c r="BF1276" s="14"/>
      <c r="BG1276" s="14"/>
      <c r="BH1276" s="14"/>
      <c r="BI1276" s="14"/>
      <c r="BJ1276" s="14"/>
      <c r="BK1276" s="14"/>
      <c r="BL1276" s="14"/>
      <c r="BM1276" s="14"/>
      <c r="BN1276" s="14"/>
      <c r="BO1276" s="14"/>
      <c r="BP1276" s="14"/>
    </row>
    <row r="1277" spans="49:68" x14ac:dyDescent="0.35">
      <c r="AW1277" s="14"/>
      <c r="AX1277" s="14"/>
      <c r="AY1277" s="14"/>
      <c r="AZ1277" s="14"/>
      <c r="BA1277" s="14"/>
      <c r="BB1277" s="14"/>
      <c r="BC1277" s="14"/>
      <c r="BD1277" s="14"/>
      <c r="BE1277" s="14"/>
      <c r="BF1277" s="14"/>
      <c r="BG1277" s="14"/>
      <c r="BH1277" s="14"/>
      <c r="BI1277" s="14"/>
      <c r="BJ1277" s="14"/>
      <c r="BK1277" s="14"/>
      <c r="BL1277" s="14"/>
      <c r="BM1277" s="14"/>
      <c r="BN1277" s="14"/>
      <c r="BO1277" s="14"/>
      <c r="BP1277" s="14"/>
    </row>
    <row r="1278" spans="49:68" x14ac:dyDescent="0.35">
      <c r="AW1278" s="14"/>
      <c r="AX1278" s="14"/>
      <c r="AY1278" s="14"/>
      <c r="AZ1278" s="14"/>
      <c r="BA1278" s="14"/>
      <c r="BB1278" s="14"/>
      <c r="BC1278" s="14"/>
      <c r="BD1278" s="14"/>
      <c r="BE1278" s="14"/>
      <c r="BF1278" s="14"/>
      <c r="BG1278" s="14"/>
      <c r="BH1278" s="14"/>
      <c r="BI1278" s="14"/>
      <c r="BJ1278" s="14"/>
      <c r="BK1278" s="14"/>
      <c r="BL1278" s="14"/>
      <c r="BM1278" s="14"/>
      <c r="BN1278" s="14"/>
      <c r="BO1278" s="14"/>
      <c r="BP1278" s="14"/>
    </row>
    <row r="1279" spans="49:68" x14ac:dyDescent="0.35">
      <c r="AW1279" s="14"/>
      <c r="AX1279" s="14"/>
      <c r="AY1279" s="14"/>
      <c r="AZ1279" s="14"/>
      <c r="BA1279" s="14"/>
      <c r="BB1279" s="14"/>
      <c r="BC1279" s="14"/>
      <c r="BD1279" s="14"/>
      <c r="BE1279" s="14"/>
      <c r="BF1279" s="14"/>
      <c r="BG1279" s="14"/>
      <c r="BH1279" s="14"/>
      <c r="BI1279" s="14"/>
      <c r="BJ1279" s="14"/>
      <c r="BK1279" s="14"/>
      <c r="BL1279" s="14"/>
      <c r="BM1279" s="14"/>
      <c r="BN1279" s="14"/>
      <c r="BO1279" s="14"/>
      <c r="BP1279" s="14"/>
    </row>
    <row r="1280" spans="49:68" x14ac:dyDescent="0.35">
      <c r="AW1280" s="14"/>
      <c r="AX1280" s="14"/>
      <c r="AY1280" s="14"/>
      <c r="AZ1280" s="14"/>
      <c r="BA1280" s="14"/>
      <c r="BB1280" s="14"/>
      <c r="BC1280" s="14"/>
      <c r="BD1280" s="14"/>
      <c r="BE1280" s="14"/>
      <c r="BF1280" s="14"/>
      <c r="BG1280" s="14"/>
      <c r="BH1280" s="14"/>
      <c r="BI1280" s="14"/>
      <c r="BJ1280" s="14"/>
      <c r="BK1280" s="14"/>
      <c r="BL1280" s="14"/>
      <c r="BM1280" s="14"/>
      <c r="BN1280" s="14"/>
      <c r="BO1280" s="14"/>
      <c r="BP1280" s="14"/>
    </row>
    <row r="1281" spans="49:68" x14ac:dyDescent="0.35">
      <c r="AW1281" s="14"/>
      <c r="AX1281" s="14"/>
      <c r="AY1281" s="14"/>
      <c r="AZ1281" s="14"/>
      <c r="BA1281" s="14"/>
      <c r="BB1281" s="14"/>
      <c r="BC1281" s="14"/>
      <c r="BD1281" s="14"/>
      <c r="BE1281" s="14"/>
      <c r="BF1281" s="14"/>
      <c r="BG1281" s="14"/>
      <c r="BH1281" s="14"/>
      <c r="BI1281" s="14"/>
      <c r="BJ1281" s="14"/>
      <c r="BK1281" s="14"/>
      <c r="BL1281" s="14"/>
      <c r="BM1281" s="14"/>
      <c r="BN1281" s="14"/>
      <c r="BO1281" s="14"/>
      <c r="BP1281" s="14"/>
    </row>
    <row r="1282" spans="49:68" x14ac:dyDescent="0.35">
      <c r="AW1282" s="14"/>
      <c r="AX1282" s="14"/>
      <c r="AY1282" s="14"/>
      <c r="AZ1282" s="14"/>
      <c r="BA1282" s="14"/>
      <c r="BB1282" s="14"/>
      <c r="BC1282" s="14"/>
      <c r="BD1282" s="14"/>
      <c r="BE1282" s="14"/>
      <c r="BF1282" s="14"/>
      <c r="BG1282" s="14"/>
      <c r="BH1282" s="14"/>
      <c r="BI1282" s="14"/>
      <c r="BJ1282" s="14"/>
      <c r="BK1282" s="14"/>
      <c r="BL1282" s="14"/>
      <c r="BM1282" s="14"/>
      <c r="BN1282" s="14"/>
      <c r="BO1282" s="14"/>
      <c r="BP1282" s="14"/>
    </row>
    <row r="1283" spans="49:68" x14ac:dyDescent="0.35">
      <c r="AW1283" s="14"/>
      <c r="AX1283" s="14"/>
      <c r="AY1283" s="14"/>
      <c r="AZ1283" s="14"/>
      <c r="BA1283" s="14"/>
      <c r="BB1283" s="14"/>
      <c r="BC1283" s="14"/>
      <c r="BD1283" s="14"/>
      <c r="BE1283" s="14"/>
      <c r="BF1283" s="14"/>
      <c r="BG1283" s="14"/>
      <c r="BH1283" s="14"/>
      <c r="BI1283" s="14"/>
      <c r="BJ1283" s="14"/>
      <c r="BK1283" s="14"/>
      <c r="BL1283" s="14"/>
      <c r="BM1283" s="14"/>
      <c r="BN1283" s="14"/>
      <c r="BO1283" s="14"/>
      <c r="BP1283" s="14"/>
    </row>
    <row r="1284" spans="49:68" x14ac:dyDescent="0.35">
      <c r="AW1284" s="14"/>
      <c r="AX1284" s="14"/>
      <c r="AY1284" s="14"/>
      <c r="AZ1284" s="14"/>
      <c r="BA1284" s="14"/>
      <c r="BB1284" s="14"/>
      <c r="BC1284" s="14"/>
      <c r="BD1284" s="14"/>
      <c r="BE1284" s="14"/>
      <c r="BF1284" s="14"/>
      <c r="BG1284" s="14"/>
      <c r="BH1284" s="14"/>
      <c r="BI1284" s="14"/>
      <c r="BJ1284" s="14"/>
      <c r="BK1284" s="14"/>
      <c r="BL1284" s="14"/>
      <c r="BM1284" s="14"/>
      <c r="BN1284" s="14"/>
      <c r="BO1284" s="14"/>
      <c r="BP1284" s="14"/>
    </row>
    <row r="1285" spans="49:68" x14ac:dyDescent="0.35">
      <c r="AW1285" s="14"/>
      <c r="AX1285" s="14"/>
      <c r="AY1285" s="14"/>
      <c r="AZ1285" s="14"/>
      <c r="BA1285" s="14"/>
      <c r="BB1285" s="14"/>
      <c r="BC1285" s="14"/>
      <c r="BD1285" s="14"/>
      <c r="BE1285" s="14"/>
      <c r="BF1285" s="14"/>
      <c r="BG1285" s="14"/>
      <c r="BH1285" s="14"/>
      <c r="BI1285" s="14"/>
      <c r="BJ1285" s="14"/>
      <c r="BK1285" s="14"/>
      <c r="BL1285" s="14"/>
      <c r="BM1285" s="14"/>
      <c r="BN1285" s="14"/>
      <c r="BO1285" s="14"/>
      <c r="BP1285" s="14"/>
    </row>
    <row r="1286" spans="49:68" x14ac:dyDescent="0.35">
      <c r="AW1286" s="14"/>
      <c r="AX1286" s="14"/>
      <c r="AY1286" s="14"/>
      <c r="AZ1286" s="14"/>
      <c r="BA1286" s="14"/>
      <c r="BB1286" s="14"/>
      <c r="BC1286" s="14"/>
      <c r="BD1286" s="14"/>
      <c r="BE1286" s="14"/>
      <c r="BF1286" s="14"/>
      <c r="BG1286" s="14"/>
      <c r="BH1286" s="14"/>
      <c r="BI1286" s="14"/>
      <c r="BJ1286" s="14"/>
      <c r="BK1286" s="14"/>
      <c r="BL1286" s="14"/>
      <c r="BM1286" s="14"/>
      <c r="BN1286" s="14"/>
      <c r="BO1286" s="14"/>
      <c r="BP1286" s="14"/>
    </row>
    <row r="1287" spans="49:68" x14ac:dyDescent="0.35">
      <c r="AW1287" s="14"/>
      <c r="AX1287" s="14"/>
      <c r="AY1287" s="14"/>
      <c r="AZ1287" s="14"/>
      <c r="BA1287" s="14"/>
      <c r="BB1287" s="14"/>
      <c r="BC1287" s="14"/>
      <c r="BD1287" s="14"/>
      <c r="BE1287" s="14"/>
      <c r="BF1287" s="14"/>
      <c r="BG1287" s="14"/>
      <c r="BH1287" s="14"/>
      <c r="BI1287" s="14"/>
      <c r="BJ1287" s="14"/>
      <c r="BK1287" s="14"/>
      <c r="BL1287" s="14"/>
      <c r="BM1287" s="14"/>
      <c r="BN1287" s="14"/>
      <c r="BO1287" s="14"/>
      <c r="BP1287" s="14"/>
    </row>
    <row r="1288" spans="49:68" x14ac:dyDescent="0.35">
      <c r="AW1288" s="14"/>
      <c r="AX1288" s="14"/>
      <c r="AY1288" s="14"/>
      <c r="AZ1288" s="14"/>
      <c r="BA1288" s="14"/>
      <c r="BB1288" s="14"/>
      <c r="BC1288" s="14"/>
      <c r="BD1288" s="14"/>
      <c r="BE1288" s="14"/>
      <c r="BF1288" s="14"/>
      <c r="BG1288" s="14"/>
      <c r="BH1288" s="14"/>
      <c r="BI1288" s="14"/>
      <c r="BJ1288" s="14"/>
      <c r="BK1288" s="14"/>
      <c r="BL1288" s="14"/>
      <c r="BM1288" s="14"/>
      <c r="BN1288" s="14"/>
      <c r="BO1288" s="14"/>
      <c r="BP1288" s="14"/>
    </row>
    <row r="1289" spans="49:68" x14ac:dyDescent="0.35">
      <c r="AW1289" s="14"/>
      <c r="AX1289" s="14"/>
      <c r="AY1289" s="14"/>
      <c r="AZ1289" s="14"/>
      <c r="BA1289" s="14"/>
      <c r="BB1289" s="14"/>
      <c r="BC1289" s="14"/>
      <c r="BD1289" s="14"/>
      <c r="BE1289" s="14"/>
      <c r="BF1289" s="14"/>
      <c r="BG1289" s="14"/>
      <c r="BH1289" s="14"/>
      <c r="BI1289" s="14"/>
      <c r="BJ1289" s="14"/>
      <c r="BK1289" s="14"/>
      <c r="BL1289" s="14"/>
      <c r="BM1289" s="14"/>
      <c r="BN1289" s="14"/>
      <c r="BO1289" s="14"/>
      <c r="BP1289" s="14"/>
    </row>
    <row r="1290" spans="49:68" x14ac:dyDescent="0.35">
      <c r="AW1290" s="14"/>
      <c r="AX1290" s="14"/>
      <c r="AY1290" s="14"/>
      <c r="AZ1290" s="14"/>
      <c r="BA1290" s="14"/>
      <c r="BB1290" s="14"/>
      <c r="BC1290" s="14"/>
      <c r="BD1290" s="14"/>
      <c r="BE1290" s="14"/>
      <c r="BF1290" s="14"/>
      <c r="BG1290" s="14"/>
      <c r="BH1290" s="14"/>
      <c r="BI1290" s="14"/>
      <c r="BJ1290" s="14"/>
      <c r="BK1290" s="14"/>
      <c r="BL1290" s="14"/>
      <c r="BM1290" s="14"/>
      <c r="BN1290" s="14"/>
      <c r="BO1290" s="14"/>
      <c r="BP1290" s="14"/>
    </row>
    <row r="1291" spans="49:68" x14ac:dyDescent="0.35">
      <c r="AW1291" s="14"/>
      <c r="AX1291" s="14"/>
      <c r="AY1291" s="14"/>
      <c r="AZ1291" s="14"/>
      <c r="BA1291" s="14"/>
      <c r="BB1291" s="14"/>
      <c r="BC1291" s="14"/>
      <c r="BD1291" s="14"/>
      <c r="BE1291" s="14"/>
      <c r="BF1291" s="14"/>
      <c r="BG1291" s="14"/>
      <c r="BH1291" s="14"/>
      <c r="BI1291" s="14"/>
      <c r="BJ1291" s="14"/>
      <c r="BK1291" s="14"/>
      <c r="BL1291" s="14"/>
      <c r="BM1291" s="14"/>
      <c r="BN1291" s="14"/>
      <c r="BO1291" s="14"/>
      <c r="BP1291" s="14"/>
    </row>
    <row r="1292" spans="49:68" x14ac:dyDescent="0.35">
      <c r="AW1292" s="14"/>
      <c r="AX1292" s="14"/>
      <c r="AY1292" s="14"/>
      <c r="AZ1292" s="14"/>
      <c r="BA1292" s="14"/>
      <c r="BB1292" s="14"/>
      <c r="BC1292" s="14"/>
      <c r="BD1292" s="14"/>
      <c r="BE1292" s="14"/>
      <c r="BF1292" s="14"/>
      <c r="BG1292" s="14"/>
      <c r="BH1292" s="14"/>
      <c r="BI1292" s="14"/>
      <c r="BJ1292" s="14"/>
      <c r="BK1292" s="14"/>
      <c r="BL1292" s="14"/>
      <c r="BM1292" s="14"/>
      <c r="BN1292" s="14"/>
      <c r="BO1292" s="14"/>
      <c r="BP1292" s="14"/>
    </row>
    <row r="1293" spans="49:68" x14ac:dyDescent="0.35">
      <c r="AW1293" s="14"/>
      <c r="AX1293" s="14"/>
      <c r="AY1293" s="14"/>
      <c r="AZ1293" s="14"/>
      <c r="BA1293" s="14"/>
      <c r="BB1293" s="14"/>
      <c r="BC1293" s="14"/>
      <c r="BD1293" s="14"/>
      <c r="BE1293" s="14"/>
      <c r="BF1293" s="14"/>
      <c r="BG1293" s="14"/>
      <c r="BH1293" s="14"/>
      <c r="BI1293" s="14"/>
      <c r="BJ1293" s="14"/>
      <c r="BK1293" s="14"/>
      <c r="BL1293" s="14"/>
      <c r="BM1293" s="14"/>
      <c r="BN1293" s="14"/>
      <c r="BO1293" s="14"/>
      <c r="BP1293" s="14"/>
    </row>
  </sheetData>
  <mergeCells count="11">
    <mergeCell ref="P34:S34"/>
    <mergeCell ref="P36:S36"/>
    <mergeCell ref="AL10:AM10"/>
    <mergeCell ref="AO10:AP10"/>
    <mergeCell ref="F6:G6"/>
    <mergeCell ref="J6:K7"/>
    <mergeCell ref="U9:X9"/>
    <mergeCell ref="U10:X10"/>
    <mergeCell ref="Z10:AC10"/>
    <mergeCell ref="AE10:AG10"/>
    <mergeCell ref="AI10:AJ10"/>
  </mergeCells>
  <pageMargins left="0.39370078740157483" right="0.39370078740157483" top="0.39370078740157483" bottom="0.39370078740157483" header="0.31496062992125984" footer="0.31496062992125984"/>
  <pageSetup paperSize="8" orientation="landscape" r:id="rId1"/>
  <headerFooter>
    <oddFooter>&amp;C&amp;1#&amp;"Calibri"&amp;10 Restricted - External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293"/>
  <sheetViews>
    <sheetView zoomScale="90" zoomScaleNormal="90" workbookViewId="0">
      <pane xSplit="5" ySplit="11" topLeftCell="F12" activePane="bottomRight" state="frozen"/>
      <selection activeCell="B1" sqref="B1"/>
      <selection pane="topRight" activeCell="G1" sqref="G1"/>
      <selection pane="bottomLeft" activeCell="B12" sqref="B12"/>
      <selection pane="bottomRight" activeCell="Y24" sqref="Y24"/>
    </sheetView>
  </sheetViews>
  <sheetFormatPr defaultColWidth="8.81640625" defaultRowHeight="14.5" x14ac:dyDescent="0.35"/>
  <cols>
    <col min="1" max="1" width="2.1796875" style="82" customWidth="1"/>
    <col min="2" max="2" width="12.08984375" style="82" customWidth="1"/>
    <col min="3" max="3" width="12.54296875" style="82" customWidth="1"/>
    <col min="4" max="5" width="11.453125" style="82" customWidth="1"/>
    <col min="6" max="6" width="10.81640625" style="82" customWidth="1"/>
    <col min="7" max="7" width="10.6328125" style="82" customWidth="1"/>
    <col min="8" max="9" width="10.08984375" style="82" customWidth="1"/>
    <col min="10" max="10" width="8.08984375" style="82" customWidth="1"/>
    <col min="11" max="11" width="7.1796875" style="82" customWidth="1"/>
    <col min="12" max="12" width="9.1796875" style="82" customWidth="1"/>
    <col min="13" max="13" width="5.90625" style="82" customWidth="1"/>
    <col min="14" max="15" width="15.81640625" style="82" customWidth="1"/>
    <col min="16" max="16" width="16.1796875" style="82" customWidth="1"/>
    <col min="17" max="18" width="15.81640625" style="82" customWidth="1"/>
    <col min="19" max="19" width="12" style="82" customWidth="1"/>
    <col min="20" max="20" width="1" style="82" customWidth="1"/>
    <col min="21" max="21" width="11" style="82" bestFit="1" customWidth="1"/>
    <col min="22" max="22" width="1" style="82" customWidth="1"/>
    <col min="23" max="23" width="14.453125" style="82" customWidth="1"/>
    <col min="24" max="25" width="11.1796875" style="82" customWidth="1"/>
    <col min="26" max="26" width="12" style="82" customWidth="1"/>
    <col min="27" max="27" width="1" style="82" customWidth="1"/>
    <col min="28" max="28" width="14.1796875" style="82" customWidth="1"/>
    <col min="29" max="31" width="11.1796875" style="82" customWidth="1"/>
    <col min="32" max="32" width="1" style="82" customWidth="1"/>
    <col min="33" max="33" width="6.81640625" style="82" customWidth="1"/>
    <col min="34" max="35" width="6.453125" style="82" customWidth="1"/>
    <col min="36" max="36" width="1" style="82" customWidth="1"/>
    <col min="37" max="37" width="9.08984375" style="82" customWidth="1"/>
    <col min="38" max="38" width="8.1796875" style="82" customWidth="1"/>
    <col min="39" max="39" width="1" style="82" customWidth="1"/>
    <col min="40" max="40" width="8.90625" style="82" customWidth="1"/>
    <col min="41" max="41" width="8.1796875" style="82" customWidth="1"/>
    <col min="42" max="42" width="1" style="82" customWidth="1"/>
    <col min="43" max="43" width="8.90625" style="82" customWidth="1"/>
    <col min="44" max="44" width="8.1796875" style="82" customWidth="1"/>
    <col min="45" max="45" width="1" style="82" customWidth="1"/>
    <col min="46" max="16384" width="8.81640625" style="82"/>
  </cols>
  <sheetData>
    <row r="1" spans="1:70" ht="8" customHeight="1" thickBot="1" x14ac:dyDescent="0.4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</row>
    <row r="2" spans="1:70" ht="15.75" customHeight="1" x14ac:dyDescent="0.35">
      <c r="A2" s="14"/>
      <c r="B2" s="15"/>
      <c r="C2" s="125" t="s">
        <v>7</v>
      </c>
      <c r="D2" s="122">
        <f>W34</f>
        <v>74201.095890410943</v>
      </c>
      <c r="E2" s="14"/>
      <c r="F2" s="128" t="s">
        <v>39</v>
      </c>
      <c r="G2" s="122">
        <f>W32</f>
        <v>74201.095890410958</v>
      </c>
      <c r="H2" s="14"/>
      <c r="I2" s="115" t="s">
        <v>86</v>
      </c>
      <c r="J2" s="16"/>
      <c r="K2" s="17"/>
      <c r="L2" s="18"/>
      <c r="M2" s="17"/>
      <c r="N2" s="17"/>
      <c r="O2" s="17"/>
      <c r="P2" s="17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</row>
    <row r="3" spans="1:70" ht="15.75" customHeight="1" x14ac:dyDescent="0.35">
      <c r="A3" s="14"/>
      <c r="B3" s="19"/>
      <c r="C3" s="126" t="s">
        <v>38</v>
      </c>
      <c r="D3" s="123">
        <f>W32</f>
        <v>74201.095890410958</v>
      </c>
      <c r="E3" s="14"/>
      <c r="F3" s="129" t="s">
        <v>40</v>
      </c>
      <c r="G3" s="123">
        <f>AL32+AO32+AR32</f>
        <v>74201.095890410943</v>
      </c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</row>
    <row r="4" spans="1:70" ht="15.75" customHeight="1" thickBot="1" x14ac:dyDescent="0.4">
      <c r="A4" s="14"/>
      <c r="B4" s="20"/>
      <c r="C4" s="127" t="s">
        <v>87</v>
      </c>
      <c r="D4" s="124">
        <f>D2-D3</f>
        <v>0</v>
      </c>
      <c r="E4" s="14"/>
      <c r="F4" s="130" t="s">
        <v>41</v>
      </c>
      <c r="G4" s="124">
        <f>G2-G3</f>
        <v>0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</row>
    <row r="5" spans="1:70" ht="8" customHeight="1" thickBot="1" x14ac:dyDescent="0.4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</row>
    <row r="6" spans="1:70" s="21" customFormat="1" ht="15.75" customHeight="1" thickBot="1" x14ac:dyDescent="0.4">
      <c r="B6" s="14"/>
      <c r="C6" s="22" t="s">
        <v>65</v>
      </c>
      <c r="D6" s="23">
        <v>5</v>
      </c>
      <c r="F6" s="112" t="s">
        <v>79</v>
      </c>
      <c r="G6" s="109">
        <v>0.01</v>
      </c>
      <c r="L6" s="142" t="s">
        <v>72</v>
      </c>
      <c r="M6" s="143"/>
      <c r="N6" s="24" t="s">
        <v>1</v>
      </c>
      <c r="O6" s="25" t="s">
        <v>1</v>
      </c>
      <c r="P6" s="26" t="s">
        <v>2</v>
      </c>
      <c r="Q6" s="25" t="s">
        <v>1</v>
      </c>
      <c r="R6" s="25" t="s">
        <v>1</v>
      </c>
      <c r="S6" s="27"/>
      <c r="T6" s="27"/>
      <c r="U6" s="27"/>
      <c r="V6" s="27"/>
      <c r="W6" s="25" t="s">
        <v>1</v>
      </c>
      <c r="X6" s="25" t="s">
        <v>1</v>
      </c>
      <c r="Y6" s="25" t="s">
        <v>1</v>
      </c>
      <c r="Z6" s="28"/>
      <c r="AB6" s="29"/>
      <c r="AC6" s="29"/>
      <c r="AD6" s="29"/>
      <c r="AE6" s="29"/>
      <c r="AF6" s="29"/>
    </row>
    <row r="7" spans="1:70" s="21" customFormat="1" ht="15.75" customHeight="1" thickBot="1" x14ac:dyDescent="0.4">
      <c r="B7" s="14"/>
      <c r="C7" s="30" t="s">
        <v>56</v>
      </c>
      <c r="D7" s="31">
        <v>365</v>
      </c>
      <c r="L7" s="144"/>
      <c r="M7" s="145"/>
      <c r="N7" s="32" t="s">
        <v>4</v>
      </c>
      <c r="O7" s="33" t="s">
        <v>4</v>
      </c>
      <c r="P7" s="33" t="s">
        <v>5</v>
      </c>
      <c r="Q7" s="33" t="s">
        <v>4</v>
      </c>
      <c r="R7" s="33" t="s">
        <v>4</v>
      </c>
      <c r="S7" s="34"/>
      <c r="T7" s="34"/>
      <c r="U7" s="34"/>
      <c r="V7" s="34"/>
      <c r="W7" s="33" t="s">
        <v>4</v>
      </c>
      <c r="X7" s="33" t="s">
        <v>4</v>
      </c>
      <c r="Y7" s="33" t="s">
        <v>4</v>
      </c>
      <c r="Z7" s="35" t="s">
        <v>88</v>
      </c>
      <c r="AB7" s="29"/>
      <c r="AC7" s="29"/>
      <c r="AD7" s="29"/>
      <c r="AE7" s="29"/>
      <c r="AF7" s="29"/>
    </row>
    <row r="8" spans="1:70" s="21" customFormat="1" ht="4" customHeight="1" x14ac:dyDescent="0.35">
      <c r="L8" s="36"/>
      <c r="M8" s="36"/>
      <c r="S8" s="37"/>
      <c r="T8" s="38"/>
      <c r="U8" s="39"/>
      <c r="X8" s="14"/>
      <c r="Y8" s="14"/>
      <c r="Z8" s="14"/>
      <c r="AB8" s="29"/>
      <c r="AC8" s="29"/>
      <c r="AD8" s="29"/>
      <c r="AE8" s="29"/>
      <c r="AF8" s="29"/>
    </row>
    <row r="9" spans="1:70" s="21" customFormat="1" ht="15" customHeight="1" x14ac:dyDescent="0.35">
      <c r="C9" s="40" t="s">
        <v>73</v>
      </c>
      <c r="L9" s="36"/>
      <c r="M9" s="36"/>
      <c r="P9" s="41" t="s">
        <v>59</v>
      </c>
      <c r="Q9" s="42" t="s">
        <v>60</v>
      </c>
      <c r="R9" s="43" t="s">
        <v>61</v>
      </c>
      <c r="S9" s="37"/>
      <c r="T9" s="38"/>
      <c r="U9" s="39"/>
      <c r="W9" s="173" t="s">
        <v>55</v>
      </c>
      <c r="X9" s="174"/>
      <c r="Y9" s="174"/>
      <c r="Z9" s="175"/>
      <c r="AB9" s="29"/>
      <c r="AC9" s="29"/>
      <c r="AD9" s="29"/>
      <c r="AE9" s="29"/>
      <c r="AF9" s="29"/>
    </row>
    <row r="10" spans="1:70" s="21" customFormat="1" ht="34" customHeight="1" x14ac:dyDescent="0.35">
      <c r="D10" s="44"/>
      <c r="E10" s="45" t="s">
        <v>76</v>
      </c>
      <c r="F10" s="133" t="s">
        <v>51</v>
      </c>
      <c r="G10" s="134" t="s">
        <v>52</v>
      </c>
      <c r="H10" s="134" t="s">
        <v>74</v>
      </c>
      <c r="I10" s="134" t="s">
        <v>75</v>
      </c>
      <c r="J10" s="134"/>
      <c r="K10" s="134" t="s">
        <v>53</v>
      </c>
      <c r="L10" s="134" t="s">
        <v>50</v>
      </c>
      <c r="M10" s="134" t="s">
        <v>21</v>
      </c>
      <c r="N10" s="135" t="s">
        <v>57</v>
      </c>
      <c r="O10" s="134"/>
      <c r="P10" s="139"/>
      <c r="Q10" s="113"/>
      <c r="R10" s="114"/>
      <c r="S10" s="46"/>
      <c r="T10" s="47"/>
      <c r="U10" s="39"/>
      <c r="V10" s="48"/>
      <c r="W10" s="155"/>
      <c r="X10" s="156"/>
      <c r="Y10" s="156"/>
      <c r="Z10" s="176"/>
      <c r="AA10" s="36"/>
      <c r="AB10" s="151" t="s">
        <v>9</v>
      </c>
      <c r="AC10" s="151"/>
      <c r="AD10" s="151"/>
      <c r="AE10" s="151"/>
      <c r="AF10" s="49"/>
      <c r="AG10" s="152" t="s">
        <v>10</v>
      </c>
      <c r="AH10" s="152"/>
      <c r="AI10" s="152"/>
      <c r="AJ10" s="50"/>
      <c r="AK10" s="153" t="s">
        <v>11</v>
      </c>
      <c r="AL10" s="154"/>
      <c r="AM10" s="50"/>
      <c r="AN10" s="149" t="s">
        <v>12</v>
      </c>
      <c r="AO10" s="150"/>
      <c r="AP10" s="50"/>
      <c r="AQ10" s="149" t="s">
        <v>13</v>
      </c>
      <c r="AR10" s="150"/>
      <c r="AS10" s="50"/>
    </row>
    <row r="11" spans="1:70" s="97" customFormat="1" ht="50" customHeight="1" x14ac:dyDescent="0.35">
      <c r="A11" s="14"/>
      <c r="B11" s="51" t="s">
        <v>14</v>
      </c>
      <c r="C11" s="51" t="s">
        <v>15</v>
      </c>
      <c r="D11" s="51" t="s">
        <v>16</v>
      </c>
      <c r="E11" s="51" t="s">
        <v>17</v>
      </c>
      <c r="F11" s="51" t="s">
        <v>19</v>
      </c>
      <c r="G11" s="51" t="s">
        <v>37</v>
      </c>
      <c r="H11" s="51" t="s">
        <v>18</v>
      </c>
      <c r="I11" s="51" t="s">
        <v>36</v>
      </c>
      <c r="J11" s="51" t="s">
        <v>77</v>
      </c>
      <c r="K11" s="51" t="s">
        <v>78</v>
      </c>
      <c r="L11" s="51" t="s">
        <v>22</v>
      </c>
      <c r="M11" s="51" t="s">
        <v>21</v>
      </c>
      <c r="N11" s="51" t="s">
        <v>71</v>
      </c>
      <c r="O11" s="51" t="s">
        <v>54</v>
      </c>
      <c r="P11" s="51" t="s">
        <v>62</v>
      </c>
      <c r="Q11" s="51" t="s">
        <v>63</v>
      </c>
      <c r="R11" s="51" t="s">
        <v>64</v>
      </c>
      <c r="S11" s="51" t="s">
        <v>23</v>
      </c>
      <c r="T11" s="52"/>
      <c r="U11" s="51" t="s">
        <v>24</v>
      </c>
      <c r="V11" s="53"/>
      <c r="W11" s="54" t="s">
        <v>69</v>
      </c>
      <c r="X11" s="54" t="s">
        <v>68</v>
      </c>
      <c r="Y11" s="54" t="s">
        <v>66</v>
      </c>
      <c r="Z11" s="54" t="s">
        <v>67</v>
      </c>
      <c r="AA11" s="21"/>
      <c r="AB11" s="54" t="s">
        <v>70</v>
      </c>
      <c r="AC11" s="54" t="s">
        <v>27</v>
      </c>
      <c r="AD11" s="54" t="s">
        <v>28</v>
      </c>
      <c r="AE11" s="54" t="s">
        <v>29</v>
      </c>
      <c r="AF11" s="55"/>
      <c r="AG11" s="54" t="s">
        <v>30</v>
      </c>
      <c r="AH11" s="54" t="s">
        <v>31</v>
      </c>
      <c r="AI11" s="54" t="s">
        <v>32</v>
      </c>
      <c r="AJ11" s="53"/>
      <c r="AK11" s="54" t="s">
        <v>33</v>
      </c>
      <c r="AL11" s="54" t="s">
        <v>34</v>
      </c>
      <c r="AM11" s="53"/>
      <c r="AN11" s="54" t="s">
        <v>33</v>
      </c>
      <c r="AO11" s="54" t="s">
        <v>34</v>
      </c>
      <c r="AP11" s="53"/>
      <c r="AQ11" s="54" t="s">
        <v>33</v>
      </c>
      <c r="AR11" s="54" t="s">
        <v>34</v>
      </c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</row>
    <row r="12" spans="1:70" x14ac:dyDescent="0.35">
      <c r="A12" s="14"/>
      <c r="B12" s="10">
        <v>43564</v>
      </c>
      <c r="C12" s="5">
        <v>43563</v>
      </c>
      <c r="D12" s="5">
        <v>43570</v>
      </c>
      <c r="E12" s="5">
        <v>43571</v>
      </c>
      <c r="F12" s="6">
        <f>B12-C12</f>
        <v>1</v>
      </c>
      <c r="G12" s="6">
        <f>+F12</f>
        <v>1</v>
      </c>
      <c r="H12" s="6">
        <f t="shared" ref="H12:H30" si="0">E12-D12</f>
        <v>1</v>
      </c>
      <c r="I12" s="6">
        <f>+H12</f>
        <v>1</v>
      </c>
      <c r="J12" s="56">
        <v>7.0790000000000002E-3</v>
      </c>
      <c r="K12" s="56">
        <f>IF(J12+L12&lt;$G$6,$G$6-L12,J12)</f>
        <v>9.4999999999999998E-3</v>
      </c>
      <c r="L12" s="57">
        <v>5.0000000000000001E-4</v>
      </c>
      <c r="M12" s="58">
        <v>0.02</v>
      </c>
      <c r="N12" s="59">
        <f>F12*K12/$D$7</f>
        <v>2.6027397260273973E-5</v>
      </c>
      <c r="O12" s="59">
        <f>1+N12</f>
        <v>1.0000260273972603</v>
      </c>
      <c r="P12" s="60">
        <f>ROUND((O12-1)*$D$7/G12,4+2)</f>
        <v>9.4999999999999998E-3</v>
      </c>
      <c r="Q12" s="59">
        <f>P12*I12/$D$7</f>
        <v>2.6027397260273973E-5</v>
      </c>
      <c r="R12" s="61">
        <f>Q12*$D$7/H12</f>
        <v>9.4999999999999998E-3</v>
      </c>
      <c r="S12" s="60">
        <f t="shared" ref="S12:S30" si="1">R12+M12+L12</f>
        <v>0.03</v>
      </c>
      <c r="T12" s="62"/>
      <c r="U12" s="7">
        <v>100000000</v>
      </c>
      <c r="V12" s="63"/>
      <c r="W12" s="7">
        <f>U12*R12*H12/$D$7</f>
        <v>2602.7397260273974</v>
      </c>
      <c r="X12" s="7">
        <f>U12*L12*H12/$D$7</f>
        <v>136.98630136986301</v>
      </c>
      <c r="Y12" s="7">
        <f>U12*M12*H12/$D$7</f>
        <v>5479.4520547945203</v>
      </c>
      <c r="Z12" s="177">
        <f>SUM(W12:Y12)</f>
        <v>8219.1780821917819</v>
      </c>
      <c r="AA12" s="21"/>
      <c r="AB12" s="64"/>
      <c r="AC12" s="64"/>
      <c r="AD12" s="64"/>
      <c r="AE12" s="64"/>
      <c r="AF12" s="63"/>
      <c r="AG12" s="58">
        <v>0.5</v>
      </c>
      <c r="AH12" s="58">
        <v>0.5</v>
      </c>
      <c r="AI12" s="58">
        <f>100%-AG12-AH12</f>
        <v>0</v>
      </c>
      <c r="AJ12" s="14"/>
      <c r="AK12" s="13">
        <f t="shared" ref="AK12:AK30" si="2">AG12*U12</f>
        <v>50000000</v>
      </c>
      <c r="AL12" s="7">
        <f>AK12*R12*H12/$D$7</f>
        <v>1301.3698630136987</v>
      </c>
      <c r="AM12" s="14"/>
      <c r="AN12" s="13">
        <f t="shared" ref="AN12:AN30" si="3">AH12*U12</f>
        <v>50000000</v>
      </c>
      <c r="AO12" s="7">
        <f>AN12*R12*H12/$D$7</f>
        <v>1301.3698630136987</v>
      </c>
      <c r="AP12" s="14"/>
      <c r="AQ12" s="13">
        <f t="shared" ref="AQ12:AQ30" si="4">AI12*U12</f>
        <v>0</v>
      </c>
      <c r="AR12" s="7">
        <f>AQ12*R12*H12/$D$7</f>
        <v>0</v>
      </c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</row>
    <row r="13" spans="1:70" x14ac:dyDescent="0.35">
      <c r="A13" s="14"/>
      <c r="B13" s="10">
        <v>43565</v>
      </c>
      <c r="C13" s="5">
        <v>43564</v>
      </c>
      <c r="D13" s="5">
        <v>43571</v>
      </c>
      <c r="E13" s="5">
        <v>43572</v>
      </c>
      <c r="F13" s="6">
        <f t="shared" ref="F13:F30" si="5">B13-C13</f>
        <v>1</v>
      </c>
      <c r="G13" s="6">
        <f t="shared" ref="G13:G30" si="6">+G12+F13</f>
        <v>2</v>
      </c>
      <c r="H13" s="6">
        <f t="shared" si="0"/>
        <v>1</v>
      </c>
      <c r="I13" s="6">
        <f t="shared" ref="I13:I30" si="7">+I12+H13</f>
        <v>2</v>
      </c>
      <c r="J13" s="56">
        <v>7.0720000000000002E-3</v>
      </c>
      <c r="K13" s="56">
        <f t="shared" ref="K13:K30" si="8">IF(J13+L13&lt;$G$6,$G$6-L13,J13)</f>
        <v>9.4999999999999998E-3</v>
      </c>
      <c r="L13" s="57">
        <f t="shared" ref="L13:L30" si="9">$L$12</f>
        <v>5.0000000000000001E-4</v>
      </c>
      <c r="M13" s="58">
        <f>M12</f>
        <v>0.02</v>
      </c>
      <c r="N13" s="59">
        <f t="shared" ref="N13:N30" si="10">F13*K13/$D$7</f>
        <v>2.6027397260273973E-5</v>
      </c>
      <c r="O13" s="59">
        <f>(1+N13)*O12</f>
        <v>1.0000520554719461</v>
      </c>
      <c r="P13" s="60">
        <f>ROUND((O13-1)*$D$7/G13,4+2)</f>
        <v>9.4999999999999998E-3</v>
      </c>
      <c r="Q13" s="59">
        <f t="shared" ref="Q13:Q30" si="11">P13*I13/$D$7</f>
        <v>5.2054794520547945E-5</v>
      </c>
      <c r="R13" s="61">
        <f>(Q13-Q12)*$D$7/H13</f>
        <v>9.4999999999999998E-3</v>
      </c>
      <c r="S13" s="60">
        <f t="shared" si="1"/>
        <v>0.03</v>
      </c>
      <c r="T13" s="62"/>
      <c r="U13" s="7">
        <f t="shared" ref="U13:U30" si="12">U12+AB13</f>
        <v>100000000</v>
      </c>
      <c r="V13" s="63"/>
      <c r="W13" s="7">
        <f t="shared" ref="W13:W30" si="13">U13*R13*H13/$D$7</f>
        <v>2602.7397260273974</v>
      </c>
      <c r="X13" s="7">
        <f t="shared" ref="X13:X30" si="14">U13*L13*H13/$D$7</f>
        <v>136.98630136986301</v>
      </c>
      <c r="Y13" s="7">
        <f t="shared" ref="Y13:Y30" si="15">U13*M13*H13/$D$7</f>
        <v>5479.4520547945203</v>
      </c>
      <c r="Z13" s="177">
        <f t="shared" ref="Z13:Z30" si="16">SUM(W13:Y13)</f>
        <v>8219.1780821917819</v>
      </c>
      <c r="AA13" s="21"/>
      <c r="AB13" s="7"/>
      <c r="AC13" s="7">
        <f t="shared" ref="AC13:AC30" si="17">ROUND(-AB13*(Q12),2)</f>
        <v>0</v>
      </c>
      <c r="AD13" s="7">
        <f>AC13</f>
        <v>0</v>
      </c>
      <c r="AE13" s="7">
        <f>AC13-AD13</f>
        <v>0</v>
      </c>
      <c r="AF13" s="63"/>
      <c r="AG13" s="58">
        <v>0.5</v>
      </c>
      <c r="AH13" s="58">
        <v>0.5</v>
      </c>
      <c r="AI13" s="58">
        <f t="shared" ref="AI13:AI30" si="18">100%-AG13-AH13</f>
        <v>0</v>
      </c>
      <c r="AJ13" s="14"/>
      <c r="AK13" s="13">
        <f t="shared" si="2"/>
        <v>50000000</v>
      </c>
      <c r="AL13" s="7">
        <f t="shared" ref="AL13:AL30" si="19">AK13*R13*H13/$D$7</f>
        <v>1301.3698630136987</v>
      </c>
      <c r="AM13" s="14"/>
      <c r="AN13" s="13">
        <f t="shared" si="3"/>
        <v>50000000</v>
      </c>
      <c r="AO13" s="7">
        <f t="shared" ref="AO13:AO30" si="20">AN13*R13*H13/$D$7</f>
        <v>1301.3698630136987</v>
      </c>
      <c r="AP13" s="14"/>
      <c r="AQ13" s="13">
        <f t="shared" si="4"/>
        <v>0</v>
      </c>
      <c r="AR13" s="7">
        <f t="shared" ref="AR13:AR30" si="21">AQ13*R13*H13/$D$7</f>
        <v>0</v>
      </c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</row>
    <row r="14" spans="1:70" x14ac:dyDescent="0.35">
      <c r="A14" s="14"/>
      <c r="B14" s="10">
        <v>43566</v>
      </c>
      <c r="C14" s="5">
        <v>43565</v>
      </c>
      <c r="D14" s="5">
        <v>43572</v>
      </c>
      <c r="E14" s="5">
        <v>43573</v>
      </c>
      <c r="F14" s="6">
        <f t="shared" si="5"/>
        <v>1</v>
      </c>
      <c r="G14" s="6">
        <f t="shared" si="6"/>
        <v>3</v>
      </c>
      <c r="H14" s="6">
        <f t="shared" si="0"/>
        <v>1</v>
      </c>
      <c r="I14" s="6">
        <f t="shared" si="7"/>
        <v>3</v>
      </c>
      <c r="J14" s="56">
        <v>7.0809999999999996E-3</v>
      </c>
      <c r="K14" s="56">
        <f t="shared" si="8"/>
        <v>9.4999999999999998E-3</v>
      </c>
      <c r="L14" s="57">
        <f t="shared" si="9"/>
        <v>5.0000000000000001E-4</v>
      </c>
      <c r="M14" s="58">
        <f>M13</f>
        <v>0.02</v>
      </c>
      <c r="N14" s="59">
        <f t="shared" si="10"/>
        <v>2.6027397260273973E-5</v>
      </c>
      <c r="O14" s="59">
        <f t="shared" ref="O14:O30" si="22">(1+N14)*O13</f>
        <v>1.0000780842240748</v>
      </c>
      <c r="P14" s="60">
        <f t="shared" ref="P14:P30" si="23">ROUND((O14-1)*$D$7/G14,4+2)</f>
        <v>9.4999999999999998E-3</v>
      </c>
      <c r="Q14" s="59">
        <f t="shared" si="11"/>
        <v>7.8082191780821911E-5</v>
      </c>
      <c r="R14" s="61">
        <f>(Q14-Q13)*$D$7/H14</f>
        <v>9.499999999999998E-3</v>
      </c>
      <c r="S14" s="60">
        <f t="shared" si="1"/>
        <v>0.03</v>
      </c>
      <c r="T14" s="62"/>
      <c r="U14" s="7">
        <f t="shared" si="12"/>
        <v>100000000</v>
      </c>
      <c r="V14" s="63"/>
      <c r="W14" s="7">
        <f t="shared" si="13"/>
        <v>2602.7397260273965</v>
      </c>
      <c r="X14" s="7">
        <f t="shared" si="14"/>
        <v>136.98630136986301</v>
      </c>
      <c r="Y14" s="7">
        <f t="shared" si="15"/>
        <v>5479.4520547945203</v>
      </c>
      <c r="Z14" s="177">
        <f t="shared" si="16"/>
        <v>8219.17808219178</v>
      </c>
      <c r="AA14" s="21"/>
      <c r="AB14" s="7"/>
      <c r="AC14" s="7">
        <f t="shared" si="17"/>
        <v>0</v>
      </c>
      <c r="AD14" s="7">
        <f t="shared" ref="AD14:AD30" si="24">AC14</f>
        <v>0</v>
      </c>
      <c r="AE14" s="7">
        <f t="shared" ref="AE14:AE30" si="25">AC14-AD14</f>
        <v>0</v>
      </c>
      <c r="AF14" s="63"/>
      <c r="AG14" s="58">
        <v>0.5</v>
      </c>
      <c r="AH14" s="58">
        <v>0.5</v>
      </c>
      <c r="AI14" s="58">
        <f t="shared" si="18"/>
        <v>0</v>
      </c>
      <c r="AJ14" s="14"/>
      <c r="AK14" s="13">
        <f t="shared" si="2"/>
        <v>50000000</v>
      </c>
      <c r="AL14" s="7">
        <f t="shared" si="19"/>
        <v>1301.3698630136983</v>
      </c>
      <c r="AM14" s="14"/>
      <c r="AN14" s="13">
        <f t="shared" si="3"/>
        <v>50000000</v>
      </c>
      <c r="AO14" s="7">
        <f t="shared" si="20"/>
        <v>1301.3698630136983</v>
      </c>
      <c r="AP14" s="14"/>
      <c r="AQ14" s="13">
        <f t="shared" si="4"/>
        <v>0</v>
      </c>
      <c r="AR14" s="7">
        <f t="shared" si="21"/>
        <v>0</v>
      </c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</row>
    <row r="15" spans="1:70" x14ac:dyDescent="0.35">
      <c r="A15" s="14"/>
      <c r="B15" s="10">
        <v>43567</v>
      </c>
      <c r="C15" s="5">
        <v>43566</v>
      </c>
      <c r="D15" s="5">
        <v>43573</v>
      </c>
      <c r="E15" s="5">
        <v>43578</v>
      </c>
      <c r="F15" s="6">
        <f t="shared" si="5"/>
        <v>1</v>
      </c>
      <c r="G15" s="6">
        <f t="shared" si="6"/>
        <v>4</v>
      </c>
      <c r="H15" s="6">
        <f t="shared" si="0"/>
        <v>5</v>
      </c>
      <c r="I15" s="6">
        <f t="shared" si="7"/>
        <v>8</v>
      </c>
      <c r="J15" s="56">
        <v>7.0750000000000006E-3</v>
      </c>
      <c r="K15" s="56">
        <f t="shared" si="8"/>
        <v>9.4999999999999998E-3</v>
      </c>
      <c r="L15" s="57">
        <f t="shared" si="9"/>
        <v>5.0000000000000001E-4</v>
      </c>
      <c r="M15" s="58">
        <f t="shared" ref="M15:M30" si="26">M14</f>
        <v>0.02</v>
      </c>
      <c r="N15" s="59">
        <f t="shared" si="10"/>
        <v>2.6027397260273973E-5</v>
      </c>
      <c r="O15" s="59">
        <f t="shared" si="22"/>
        <v>1.0001041136536644</v>
      </c>
      <c r="P15" s="60">
        <f t="shared" si="23"/>
        <v>9.4999999999999998E-3</v>
      </c>
      <c r="Q15" s="59">
        <f t="shared" si="11"/>
        <v>2.0821917808219178E-4</v>
      </c>
      <c r="R15" s="61">
        <f>(Q15-Q14)*$D$7/H15</f>
        <v>9.5000000000000015E-3</v>
      </c>
      <c r="S15" s="60">
        <f t="shared" si="1"/>
        <v>3.0000000000000002E-2</v>
      </c>
      <c r="T15" s="62"/>
      <c r="U15" s="7">
        <f t="shared" si="12"/>
        <v>100000000</v>
      </c>
      <c r="V15" s="63"/>
      <c r="W15" s="7">
        <f t="shared" si="13"/>
        <v>13013.698630136989</v>
      </c>
      <c r="X15" s="7">
        <f t="shared" si="14"/>
        <v>684.93150684931504</v>
      </c>
      <c r="Y15" s="7">
        <f t="shared" si="15"/>
        <v>27397.260273972603</v>
      </c>
      <c r="Z15" s="177">
        <f t="shared" si="16"/>
        <v>41095.890410958906</v>
      </c>
      <c r="AA15" s="21"/>
      <c r="AB15" s="7"/>
      <c r="AC15" s="7">
        <f t="shared" si="17"/>
        <v>0</v>
      </c>
      <c r="AD15" s="7">
        <f t="shared" si="24"/>
        <v>0</v>
      </c>
      <c r="AE15" s="7">
        <f t="shared" si="25"/>
        <v>0</v>
      </c>
      <c r="AF15" s="63"/>
      <c r="AG15" s="58">
        <v>0.5</v>
      </c>
      <c r="AH15" s="58">
        <v>0.5</v>
      </c>
      <c r="AI15" s="58">
        <f t="shared" si="18"/>
        <v>0</v>
      </c>
      <c r="AJ15" s="14"/>
      <c r="AK15" s="13">
        <f t="shared" si="2"/>
        <v>50000000</v>
      </c>
      <c r="AL15" s="7">
        <f t="shared" si="19"/>
        <v>6506.8493150684944</v>
      </c>
      <c r="AM15" s="14"/>
      <c r="AN15" s="13">
        <f t="shared" si="3"/>
        <v>50000000</v>
      </c>
      <c r="AO15" s="7">
        <f t="shared" si="20"/>
        <v>6506.8493150684944</v>
      </c>
      <c r="AP15" s="14"/>
      <c r="AQ15" s="13">
        <f t="shared" si="4"/>
        <v>0</v>
      </c>
      <c r="AR15" s="7">
        <f t="shared" si="21"/>
        <v>0</v>
      </c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</row>
    <row r="16" spans="1:70" s="98" customFormat="1" x14ac:dyDescent="0.35">
      <c r="A16" s="14"/>
      <c r="B16" s="10">
        <v>43570</v>
      </c>
      <c r="C16" s="5">
        <v>43567</v>
      </c>
      <c r="D16" s="5">
        <v>43578</v>
      </c>
      <c r="E16" s="5">
        <v>43579</v>
      </c>
      <c r="F16" s="6">
        <f t="shared" si="5"/>
        <v>3</v>
      </c>
      <c r="G16" s="6">
        <f t="shared" si="6"/>
        <v>7</v>
      </c>
      <c r="H16" s="6">
        <f t="shared" si="0"/>
        <v>1</v>
      </c>
      <c r="I16" s="6">
        <f t="shared" si="7"/>
        <v>9</v>
      </c>
      <c r="J16" s="56">
        <v>7.0740000000000004E-3</v>
      </c>
      <c r="K16" s="56">
        <f t="shared" si="8"/>
        <v>9.4999999999999998E-3</v>
      </c>
      <c r="L16" s="57">
        <f t="shared" si="9"/>
        <v>5.0000000000000001E-4</v>
      </c>
      <c r="M16" s="58">
        <f t="shared" si="26"/>
        <v>0.02</v>
      </c>
      <c r="N16" s="59">
        <f t="shared" si="10"/>
        <v>7.8082191780821911E-5</v>
      </c>
      <c r="O16" s="59">
        <f t="shared" si="22"/>
        <v>1.0001822039748673</v>
      </c>
      <c r="P16" s="60">
        <f t="shared" si="23"/>
        <v>9.5010000000000008E-3</v>
      </c>
      <c r="Q16" s="59">
        <f t="shared" si="11"/>
        <v>2.3427123287671233E-4</v>
      </c>
      <c r="R16" s="61">
        <f>(Q16-Q15)*$D$7/H16</f>
        <v>9.5090000000000018E-3</v>
      </c>
      <c r="S16" s="60">
        <f t="shared" si="1"/>
        <v>3.0009000000000001E-2</v>
      </c>
      <c r="T16" s="62"/>
      <c r="U16" s="7">
        <f t="shared" si="12"/>
        <v>100000000</v>
      </c>
      <c r="V16" s="63"/>
      <c r="W16" s="7">
        <f t="shared" si="13"/>
        <v>2605.2054794520554</v>
      </c>
      <c r="X16" s="7">
        <f t="shared" si="14"/>
        <v>136.98630136986301</v>
      </c>
      <c r="Y16" s="7">
        <f t="shared" si="15"/>
        <v>5479.4520547945203</v>
      </c>
      <c r="Z16" s="177">
        <f t="shared" si="16"/>
        <v>8221.6438356164399</v>
      </c>
      <c r="AA16" s="21"/>
      <c r="AB16" s="7"/>
      <c r="AC16" s="7">
        <f t="shared" si="17"/>
        <v>0</v>
      </c>
      <c r="AD16" s="7">
        <f t="shared" si="24"/>
        <v>0</v>
      </c>
      <c r="AE16" s="7">
        <f t="shared" si="25"/>
        <v>0</v>
      </c>
      <c r="AF16" s="63"/>
      <c r="AG16" s="58">
        <v>0.5</v>
      </c>
      <c r="AH16" s="58">
        <v>0.5</v>
      </c>
      <c r="AI16" s="58">
        <f t="shared" si="18"/>
        <v>0</v>
      </c>
      <c r="AJ16" s="65"/>
      <c r="AK16" s="13">
        <f t="shared" si="2"/>
        <v>50000000</v>
      </c>
      <c r="AL16" s="7">
        <f t="shared" si="19"/>
        <v>1302.6027397260277</v>
      </c>
      <c r="AM16" s="65"/>
      <c r="AN16" s="13">
        <f t="shared" si="3"/>
        <v>50000000</v>
      </c>
      <c r="AO16" s="7">
        <f t="shared" si="20"/>
        <v>1302.6027397260277</v>
      </c>
      <c r="AP16" s="65"/>
      <c r="AQ16" s="13">
        <f t="shared" si="4"/>
        <v>0</v>
      </c>
      <c r="AR16" s="7">
        <f t="shared" si="21"/>
        <v>0</v>
      </c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</row>
    <row r="17" spans="1:70" x14ac:dyDescent="0.35">
      <c r="A17" s="14"/>
      <c r="B17" s="10">
        <v>43571</v>
      </c>
      <c r="C17" s="5">
        <v>43570</v>
      </c>
      <c r="D17" s="5">
        <v>43579</v>
      </c>
      <c r="E17" s="5">
        <v>43580</v>
      </c>
      <c r="F17" s="6">
        <f t="shared" si="5"/>
        <v>1</v>
      </c>
      <c r="G17" s="6">
        <f t="shared" si="6"/>
        <v>8</v>
      </c>
      <c r="H17" s="6">
        <f t="shared" si="0"/>
        <v>1</v>
      </c>
      <c r="I17" s="6">
        <f t="shared" si="7"/>
        <v>10</v>
      </c>
      <c r="J17" s="56">
        <v>7.0820000000000006E-3</v>
      </c>
      <c r="K17" s="56">
        <f t="shared" si="8"/>
        <v>9.4999999999999998E-3</v>
      </c>
      <c r="L17" s="57">
        <f t="shared" si="9"/>
        <v>5.0000000000000001E-4</v>
      </c>
      <c r="M17" s="58">
        <f t="shared" si="26"/>
        <v>0.02</v>
      </c>
      <c r="N17" s="59">
        <f t="shared" si="10"/>
        <v>2.6027397260273973E-5</v>
      </c>
      <c r="O17" s="59">
        <f t="shared" si="22"/>
        <v>1.0002082361144229</v>
      </c>
      <c r="P17" s="60">
        <f t="shared" si="23"/>
        <v>9.5010000000000008E-3</v>
      </c>
      <c r="Q17" s="59">
        <f t="shared" si="11"/>
        <v>2.6030136986301375E-4</v>
      </c>
      <c r="R17" s="61">
        <f>(Q17-Q16)*$D$7/H17</f>
        <v>9.5010000000000181E-3</v>
      </c>
      <c r="S17" s="60">
        <f t="shared" si="1"/>
        <v>3.0001000000000021E-2</v>
      </c>
      <c r="T17" s="62"/>
      <c r="U17" s="7">
        <f t="shared" si="12"/>
        <v>100000000</v>
      </c>
      <c r="V17" s="63"/>
      <c r="W17" s="7">
        <f t="shared" si="13"/>
        <v>2603.0136986301422</v>
      </c>
      <c r="X17" s="7">
        <f t="shared" si="14"/>
        <v>136.98630136986301</v>
      </c>
      <c r="Y17" s="7">
        <f t="shared" si="15"/>
        <v>5479.4520547945203</v>
      </c>
      <c r="Z17" s="177">
        <f t="shared" si="16"/>
        <v>8219.4520547945249</v>
      </c>
      <c r="AA17" s="21"/>
      <c r="AB17" s="7"/>
      <c r="AC17" s="7">
        <f t="shared" si="17"/>
        <v>0</v>
      </c>
      <c r="AD17" s="7">
        <f t="shared" si="24"/>
        <v>0</v>
      </c>
      <c r="AE17" s="7">
        <f t="shared" si="25"/>
        <v>0</v>
      </c>
      <c r="AF17" s="63"/>
      <c r="AG17" s="58">
        <v>0.5</v>
      </c>
      <c r="AH17" s="58">
        <v>0.25</v>
      </c>
      <c r="AI17" s="58">
        <f t="shared" si="18"/>
        <v>0.25</v>
      </c>
      <c r="AJ17" s="14"/>
      <c r="AK17" s="13">
        <f t="shared" si="2"/>
        <v>50000000</v>
      </c>
      <c r="AL17" s="7">
        <f t="shared" si="19"/>
        <v>1301.5068493150711</v>
      </c>
      <c r="AM17" s="14"/>
      <c r="AN17" s="13">
        <f t="shared" si="3"/>
        <v>25000000</v>
      </c>
      <c r="AO17" s="7">
        <f t="shared" si="20"/>
        <v>650.75342465753556</v>
      </c>
      <c r="AP17" s="14"/>
      <c r="AQ17" s="13">
        <f t="shared" si="4"/>
        <v>25000000</v>
      </c>
      <c r="AR17" s="7">
        <f t="shared" si="21"/>
        <v>650.75342465753556</v>
      </c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</row>
    <row r="18" spans="1:70" x14ac:dyDescent="0.35">
      <c r="A18" s="14"/>
      <c r="B18" s="10">
        <v>43572</v>
      </c>
      <c r="C18" s="5">
        <v>43571</v>
      </c>
      <c r="D18" s="5">
        <v>43580</v>
      </c>
      <c r="E18" s="5">
        <v>43581</v>
      </c>
      <c r="F18" s="6">
        <f t="shared" si="5"/>
        <v>1</v>
      </c>
      <c r="G18" s="6">
        <f t="shared" si="6"/>
        <v>9</v>
      </c>
      <c r="H18" s="6">
        <f t="shared" si="0"/>
        <v>1</v>
      </c>
      <c r="I18" s="6">
        <f t="shared" si="7"/>
        <v>11</v>
      </c>
      <c r="J18" s="56">
        <v>7.0809999999999996E-3</v>
      </c>
      <c r="K18" s="56">
        <f t="shared" si="8"/>
        <v>9.4999999999999998E-3</v>
      </c>
      <c r="L18" s="57">
        <f t="shared" si="9"/>
        <v>5.0000000000000001E-4</v>
      </c>
      <c r="M18" s="58">
        <f t="shared" si="26"/>
        <v>0.02</v>
      </c>
      <c r="N18" s="59">
        <f t="shared" si="10"/>
        <v>2.6027397260273973E-5</v>
      </c>
      <c r="O18" s="59">
        <f t="shared" si="22"/>
        <v>1.0002342689315273</v>
      </c>
      <c r="P18" s="60">
        <f t="shared" si="23"/>
        <v>9.5010000000000008E-3</v>
      </c>
      <c r="Q18" s="59">
        <f t="shared" si="11"/>
        <v>2.8633150684931509E-4</v>
      </c>
      <c r="R18" s="61">
        <f>(Q18-Q17)*$D$7/H18</f>
        <v>9.5009999999999886E-3</v>
      </c>
      <c r="S18" s="60">
        <f t="shared" si="1"/>
        <v>3.0000999999999989E-2</v>
      </c>
      <c r="T18" s="62"/>
      <c r="U18" s="7">
        <f t="shared" si="12"/>
        <v>100000000</v>
      </c>
      <c r="V18" s="63"/>
      <c r="W18" s="7">
        <f t="shared" si="13"/>
        <v>2603.0136986301336</v>
      </c>
      <c r="X18" s="7">
        <f t="shared" si="14"/>
        <v>136.98630136986301</v>
      </c>
      <c r="Y18" s="7">
        <f t="shared" si="15"/>
        <v>5479.4520547945203</v>
      </c>
      <c r="Z18" s="177">
        <f t="shared" si="16"/>
        <v>8219.4520547945176</v>
      </c>
      <c r="AA18" s="21"/>
      <c r="AB18" s="7"/>
      <c r="AC18" s="7">
        <f t="shared" si="17"/>
        <v>0</v>
      </c>
      <c r="AD18" s="7">
        <f t="shared" si="24"/>
        <v>0</v>
      </c>
      <c r="AE18" s="7">
        <f t="shared" si="25"/>
        <v>0</v>
      </c>
      <c r="AF18" s="63"/>
      <c r="AG18" s="58">
        <v>0.5</v>
      </c>
      <c r="AH18" s="58">
        <v>0.25</v>
      </c>
      <c r="AI18" s="58">
        <f t="shared" si="18"/>
        <v>0.25</v>
      </c>
      <c r="AJ18" s="14"/>
      <c r="AK18" s="13">
        <f t="shared" si="2"/>
        <v>50000000</v>
      </c>
      <c r="AL18" s="7">
        <f t="shared" si="19"/>
        <v>1301.5068493150668</v>
      </c>
      <c r="AM18" s="14"/>
      <c r="AN18" s="13">
        <f t="shared" si="3"/>
        <v>25000000</v>
      </c>
      <c r="AO18" s="7">
        <f t="shared" si="20"/>
        <v>650.7534246575334</v>
      </c>
      <c r="AP18" s="14"/>
      <c r="AQ18" s="13">
        <f t="shared" si="4"/>
        <v>25000000</v>
      </c>
      <c r="AR18" s="7">
        <f t="shared" si="21"/>
        <v>650.7534246575334</v>
      </c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</row>
    <row r="19" spans="1:70" x14ac:dyDescent="0.35">
      <c r="A19" s="14"/>
      <c r="B19" s="10">
        <v>43573</v>
      </c>
      <c r="C19" s="5">
        <v>43572</v>
      </c>
      <c r="D19" s="5">
        <v>43581</v>
      </c>
      <c r="E19" s="5">
        <v>43584</v>
      </c>
      <c r="F19" s="6">
        <f t="shared" si="5"/>
        <v>1</v>
      </c>
      <c r="G19" s="6">
        <f t="shared" si="6"/>
        <v>10</v>
      </c>
      <c r="H19" s="6">
        <f t="shared" si="0"/>
        <v>3</v>
      </c>
      <c r="I19" s="6">
        <f t="shared" si="7"/>
        <v>14</v>
      </c>
      <c r="J19" s="56">
        <v>7.084E-3</v>
      </c>
      <c r="K19" s="56">
        <f t="shared" si="8"/>
        <v>9.4999999999999998E-3</v>
      </c>
      <c r="L19" s="57">
        <f t="shared" si="9"/>
        <v>5.0000000000000001E-4</v>
      </c>
      <c r="M19" s="58">
        <f t="shared" si="26"/>
        <v>0.02</v>
      </c>
      <c r="N19" s="59">
        <f t="shared" si="10"/>
        <v>2.6027397260273973E-5</v>
      </c>
      <c r="O19" s="59">
        <f t="shared" si="22"/>
        <v>1.0002603024261982</v>
      </c>
      <c r="P19" s="60">
        <f t="shared" si="23"/>
        <v>9.5010000000000008E-3</v>
      </c>
      <c r="Q19" s="59">
        <f t="shared" si="11"/>
        <v>3.6442191780821926E-4</v>
      </c>
      <c r="R19" s="61">
        <f>(Q19-Q18)*$D$7/H19</f>
        <v>9.5010000000000077E-3</v>
      </c>
      <c r="S19" s="60">
        <f t="shared" si="1"/>
        <v>3.0001000000000007E-2</v>
      </c>
      <c r="T19" s="62"/>
      <c r="U19" s="7">
        <f t="shared" si="12"/>
        <v>100000000</v>
      </c>
      <c r="V19" s="63"/>
      <c r="W19" s="7">
        <f t="shared" si="13"/>
        <v>7809.0410958904176</v>
      </c>
      <c r="X19" s="7">
        <f t="shared" si="14"/>
        <v>410.95890410958901</v>
      </c>
      <c r="Y19" s="7">
        <f t="shared" si="15"/>
        <v>16438.35616438356</v>
      </c>
      <c r="Z19" s="177">
        <f t="shared" si="16"/>
        <v>24658.356164383567</v>
      </c>
      <c r="AA19" s="21"/>
      <c r="AB19" s="7"/>
      <c r="AC19" s="7">
        <f t="shared" si="17"/>
        <v>0</v>
      </c>
      <c r="AD19" s="7">
        <f t="shared" si="24"/>
        <v>0</v>
      </c>
      <c r="AE19" s="7">
        <f t="shared" si="25"/>
        <v>0</v>
      </c>
      <c r="AF19" s="63"/>
      <c r="AG19" s="58">
        <v>0.5</v>
      </c>
      <c r="AH19" s="58">
        <v>0.25</v>
      </c>
      <c r="AI19" s="58">
        <f t="shared" si="18"/>
        <v>0.25</v>
      </c>
      <c r="AJ19" s="14"/>
      <c r="AK19" s="13">
        <f t="shared" si="2"/>
        <v>50000000</v>
      </c>
      <c r="AL19" s="7">
        <f t="shared" si="19"/>
        <v>3904.5205479452088</v>
      </c>
      <c r="AM19" s="14"/>
      <c r="AN19" s="13">
        <f t="shared" si="3"/>
        <v>25000000</v>
      </c>
      <c r="AO19" s="7">
        <f t="shared" si="20"/>
        <v>1952.2602739726044</v>
      </c>
      <c r="AP19" s="14"/>
      <c r="AQ19" s="13">
        <f t="shared" si="4"/>
        <v>25000000</v>
      </c>
      <c r="AR19" s="7">
        <f t="shared" si="21"/>
        <v>1952.2602739726044</v>
      </c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</row>
    <row r="20" spans="1:70" x14ac:dyDescent="0.35">
      <c r="A20" s="14"/>
      <c r="B20" s="10">
        <v>43578</v>
      </c>
      <c r="C20" s="5">
        <v>43573</v>
      </c>
      <c r="D20" s="5">
        <v>43584</v>
      </c>
      <c r="E20" s="5">
        <v>43585</v>
      </c>
      <c r="F20" s="6">
        <f t="shared" si="5"/>
        <v>5</v>
      </c>
      <c r="G20" s="6">
        <f t="shared" si="6"/>
        <v>15</v>
      </c>
      <c r="H20" s="6">
        <f t="shared" si="0"/>
        <v>1</v>
      </c>
      <c r="I20" s="6">
        <f t="shared" si="7"/>
        <v>15</v>
      </c>
      <c r="J20" s="56">
        <v>7.0869999999999995E-3</v>
      </c>
      <c r="K20" s="56">
        <f t="shared" si="8"/>
        <v>9.4999999999999998E-3</v>
      </c>
      <c r="L20" s="57">
        <f t="shared" si="9"/>
        <v>5.0000000000000001E-4</v>
      </c>
      <c r="M20" s="58">
        <f t="shared" si="26"/>
        <v>0.02</v>
      </c>
      <c r="N20" s="59">
        <f t="shared" si="10"/>
        <v>1.3013698630136986E-4</v>
      </c>
      <c r="O20" s="59">
        <f t="shared" si="22"/>
        <v>1.0003904732874729</v>
      </c>
      <c r="P20" s="60">
        <f t="shared" si="23"/>
        <v>9.502E-3</v>
      </c>
      <c r="Q20" s="59">
        <f t="shared" si="11"/>
        <v>3.904931506849315E-4</v>
      </c>
      <c r="R20" s="61">
        <f>(Q20-Q19)*$D$7/H20</f>
        <v>9.5159999999999655E-3</v>
      </c>
      <c r="S20" s="60">
        <f t="shared" si="1"/>
        <v>3.0015999999999966E-2</v>
      </c>
      <c r="T20" s="62"/>
      <c r="U20" s="7">
        <f t="shared" si="12"/>
        <v>100000000</v>
      </c>
      <c r="V20" s="63"/>
      <c r="W20" s="7">
        <f t="shared" si="13"/>
        <v>2607.1232876712234</v>
      </c>
      <c r="X20" s="7">
        <f t="shared" si="14"/>
        <v>136.98630136986301</v>
      </c>
      <c r="Y20" s="7">
        <f t="shared" si="15"/>
        <v>5479.4520547945203</v>
      </c>
      <c r="Z20" s="177">
        <f t="shared" si="16"/>
        <v>8223.5616438356064</v>
      </c>
      <c r="AA20" s="21"/>
      <c r="AB20" s="7"/>
      <c r="AC20" s="7">
        <f t="shared" si="17"/>
        <v>0</v>
      </c>
      <c r="AD20" s="7">
        <f t="shared" si="24"/>
        <v>0</v>
      </c>
      <c r="AE20" s="7">
        <f t="shared" si="25"/>
        <v>0</v>
      </c>
      <c r="AF20" s="63"/>
      <c r="AG20" s="58">
        <v>0.5</v>
      </c>
      <c r="AH20" s="58">
        <v>0.25</v>
      </c>
      <c r="AI20" s="58">
        <f t="shared" si="18"/>
        <v>0.25</v>
      </c>
      <c r="AJ20" s="14"/>
      <c r="AK20" s="13">
        <f t="shared" si="2"/>
        <v>50000000</v>
      </c>
      <c r="AL20" s="7">
        <f t="shared" si="19"/>
        <v>1303.5616438356117</v>
      </c>
      <c r="AM20" s="14"/>
      <c r="AN20" s="13">
        <f t="shared" si="3"/>
        <v>25000000</v>
      </c>
      <c r="AO20" s="7">
        <f t="shared" si="20"/>
        <v>651.78082191780584</v>
      </c>
      <c r="AP20" s="14"/>
      <c r="AQ20" s="13">
        <f t="shared" si="4"/>
        <v>25000000</v>
      </c>
      <c r="AR20" s="7">
        <f t="shared" si="21"/>
        <v>651.78082191780584</v>
      </c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</row>
    <row r="21" spans="1:70" x14ac:dyDescent="0.35">
      <c r="A21" s="14"/>
      <c r="B21" s="10">
        <v>43579</v>
      </c>
      <c r="C21" s="5">
        <v>43578</v>
      </c>
      <c r="D21" s="5">
        <v>43585</v>
      </c>
      <c r="E21" s="5">
        <v>43586</v>
      </c>
      <c r="F21" s="6">
        <f t="shared" si="5"/>
        <v>1</v>
      </c>
      <c r="G21" s="6">
        <f t="shared" si="6"/>
        <v>16</v>
      </c>
      <c r="H21" s="6">
        <f t="shared" si="0"/>
        <v>1</v>
      </c>
      <c r="I21" s="6">
        <f t="shared" si="7"/>
        <v>16</v>
      </c>
      <c r="J21" s="56">
        <v>7.0920000000000002E-3</v>
      </c>
      <c r="K21" s="56">
        <f t="shared" si="8"/>
        <v>9.4999999999999998E-3</v>
      </c>
      <c r="L21" s="57">
        <f t="shared" si="9"/>
        <v>5.0000000000000001E-4</v>
      </c>
      <c r="M21" s="58">
        <f t="shared" si="26"/>
        <v>0.02</v>
      </c>
      <c r="N21" s="59">
        <f t="shared" si="10"/>
        <v>2.6027397260273973E-5</v>
      </c>
      <c r="O21" s="59">
        <f t="shared" si="22"/>
        <v>1.0004165108477365</v>
      </c>
      <c r="P21" s="60">
        <f t="shared" si="23"/>
        <v>9.502E-3</v>
      </c>
      <c r="Q21" s="59">
        <f t="shared" si="11"/>
        <v>4.1652602739726026E-4</v>
      </c>
      <c r="R21" s="61">
        <f>(Q21-Q20)*$D$7/H21</f>
        <v>9.5019999999999983E-3</v>
      </c>
      <c r="S21" s="60">
        <f t="shared" si="1"/>
        <v>3.0002000000000001E-2</v>
      </c>
      <c r="T21" s="62"/>
      <c r="U21" s="7">
        <f t="shared" si="12"/>
        <v>90000000</v>
      </c>
      <c r="V21" s="63"/>
      <c r="W21" s="7">
        <f t="shared" si="13"/>
        <v>2342.9589041095887</v>
      </c>
      <c r="X21" s="7">
        <f t="shared" si="14"/>
        <v>123.28767123287672</v>
      </c>
      <c r="Y21" s="7">
        <f t="shared" si="15"/>
        <v>4931.5068493150684</v>
      </c>
      <c r="Z21" s="177">
        <f t="shared" si="16"/>
        <v>7397.7534246575342</v>
      </c>
      <c r="AA21" s="21"/>
      <c r="AB21" s="7">
        <v>-10000000</v>
      </c>
      <c r="AC21" s="7">
        <f>-AB21*(Q20)</f>
        <v>3904.9315068493152</v>
      </c>
      <c r="AD21" s="7">
        <f t="shared" si="24"/>
        <v>3904.9315068493152</v>
      </c>
      <c r="AE21" s="7">
        <f t="shared" si="25"/>
        <v>0</v>
      </c>
      <c r="AF21" s="63"/>
      <c r="AG21" s="58">
        <v>0.5</v>
      </c>
      <c r="AH21" s="58">
        <v>0.25</v>
      </c>
      <c r="AI21" s="58">
        <f t="shared" si="18"/>
        <v>0.25</v>
      </c>
      <c r="AJ21" s="14"/>
      <c r="AK21" s="13">
        <f t="shared" si="2"/>
        <v>45000000</v>
      </c>
      <c r="AL21" s="7">
        <f t="shared" si="19"/>
        <v>1171.4794520547944</v>
      </c>
      <c r="AM21" s="14"/>
      <c r="AN21" s="13">
        <f t="shared" si="3"/>
        <v>22500000</v>
      </c>
      <c r="AO21" s="7">
        <f t="shared" si="20"/>
        <v>585.73972602739718</v>
      </c>
      <c r="AP21" s="14"/>
      <c r="AQ21" s="13">
        <f t="shared" si="4"/>
        <v>22500000</v>
      </c>
      <c r="AR21" s="7">
        <f t="shared" si="21"/>
        <v>585.73972602739718</v>
      </c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</row>
    <row r="22" spans="1:70" x14ac:dyDescent="0.35">
      <c r="A22" s="14"/>
      <c r="B22" s="10">
        <v>43580</v>
      </c>
      <c r="C22" s="5">
        <v>43579</v>
      </c>
      <c r="D22" s="5">
        <v>43586</v>
      </c>
      <c r="E22" s="5">
        <v>43587</v>
      </c>
      <c r="F22" s="6">
        <f t="shared" si="5"/>
        <v>1</v>
      </c>
      <c r="G22" s="6">
        <f t="shared" si="6"/>
        <v>17</v>
      </c>
      <c r="H22" s="6">
        <f t="shared" si="0"/>
        <v>1</v>
      </c>
      <c r="I22" s="6">
        <f t="shared" si="7"/>
        <v>17</v>
      </c>
      <c r="J22" s="56">
        <v>7.0869999999999995E-3</v>
      </c>
      <c r="K22" s="56">
        <f t="shared" si="8"/>
        <v>9.4999999999999998E-3</v>
      </c>
      <c r="L22" s="57">
        <f t="shared" si="9"/>
        <v>5.0000000000000001E-4</v>
      </c>
      <c r="M22" s="58">
        <f t="shared" si="26"/>
        <v>0.02</v>
      </c>
      <c r="N22" s="59">
        <f t="shared" si="10"/>
        <v>2.6027397260273973E-5</v>
      </c>
      <c r="O22" s="59">
        <f t="shared" si="22"/>
        <v>1.0004425490856901</v>
      </c>
      <c r="P22" s="60">
        <f t="shared" si="23"/>
        <v>9.502E-3</v>
      </c>
      <c r="Q22" s="59">
        <f t="shared" si="11"/>
        <v>4.4255890410958908E-4</v>
      </c>
      <c r="R22" s="61">
        <f>(Q22-Q21)*$D$7/H22</f>
        <v>9.5020000000000174E-3</v>
      </c>
      <c r="S22" s="60">
        <f t="shared" si="1"/>
        <v>3.0002000000000018E-2</v>
      </c>
      <c r="T22" s="62"/>
      <c r="U22" s="7">
        <f t="shared" si="12"/>
        <v>90000000</v>
      </c>
      <c r="V22" s="63"/>
      <c r="W22" s="7">
        <f t="shared" si="13"/>
        <v>2342.9589041095933</v>
      </c>
      <c r="X22" s="7">
        <f t="shared" si="14"/>
        <v>123.28767123287672</v>
      </c>
      <c r="Y22" s="7">
        <f t="shared" si="15"/>
        <v>4931.5068493150684</v>
      </c>
      <c r="Z22" s="177">
        <f t="shared" si="16"/>
        <v>7397.7534246575378</v>
      </c>
      <c r="AA22" s="21"/>
      <c r="AB22" s="7"/>
      <c r="AC22" s="7">
        <f t="shared" si="17"/>
        <v>0</v>
      </c>
      <c r="AD22" s="7">
        <f t="shared" si="24"/>
        <v>0</v>
      </c>
      <c r="AE22" s="7">
        <f t="shared" si="25"/>
        <v>0</v>
      </c>
      <c r="AF22" s="63"/>
      <c r="AG22" s="58">
        <v>0.4</v>
      </c>
      <c r="AH22" s="58">
        <v>0.25</v>
      </c>
      <c r="AI22" s="58">
        <f t="shared" si="18"/>
        <v>0.35</v>
      </c>
      <c r="AJ22" s="14"/>
      <c r="AK22" s="13">
        <f t="shared" si="2"/>
        <v>36000000</v>
      </c>
      <c r="AL22" s="7">
        <f t="shared" si="19"/>
        <v>937.18356164383738</v>
      </c>
      <c r="AM22" s="14"/>
      <c r="AN22" s="13">
        <f t="shared" si="3"/>
        <v>22500000</v>
      </c>
      <c r="AO22" s="7">
        <f t="shared" si="20"/>
        <v>585.73972602739832</v>
      </c>
      <c r="AP22" s="14"/>
      <c r="AQ22" s="13">
        <f t="shared" si="4"/>
        <v>31499999.999999996</v>
      </c>
      <c r="AR22" s="7">
        <f t="shared" si="21"/>
        <v>820.03561643835758</v>
      </c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</row>
    <row r="23" spans="1:70" x14ac:dyDescent="0.35">
      <c r="A23" s="14"/>
      <c r="B23" s="10">
        <v>43581</v>
      </c>
      <c r="C23" s="5">
        <v>43580</v>
      </c>
      <c r="D23" s="5">
        <v>43587</v>
      </c>
      <c r="E23" s="5">
        <v>43588</v>
      </c>
      <c r="F23" s="6">
        <f t="shared" si="5"/>
        <v>1</v>
      </c>
      <c r="G23" s="6">
        <f t="shared" si="6"/>
        <v>18</v>
      </c>
      <c r="H23" s="6">
        <f t="shared" si="0"/>
        <v>1</v>
      </c>
      <c r="I23" s="6">
        <f t="shared" si="7"/>
        <v>18</v>
      </c>
      <c r="J23" s="56">
        <v>7.0959999999999999E-3</v>
      </c>
      <c r="K23" s="56">
        <f t="shared" si="8"/>
        <v>9.4999999999999998E-3</v>
      </c>
      <c r="L23" s="57">
        <f t="shared" si="9"/>
        <v>5.0000000000000001E-4</v>
      </c>
      <c r="M23" s="58">
        <f t="shared" si="26"/>
        <v>0.02</v>
      </c>
      <c r="N23" s="59">
        <f t="shared" si="10"/>
        <v>2.6027397260273973E-5</v>
      </c>
      <c r="O23" s="59">
        <f t="shared" si="22"/>
        <v>1.0004685880013513</v>
      </c>
      <c r="P23" s="60">
        <f t="shared" si="23"/>
        <v>9.502E-3</v>
      </c>
      <c r="Q23" s="59">
        <f t="shared" si="11"/>
        <v>4.6859178082191778E-4</v>
      </c>
      <c r="R23" s="61">
        <f>(Q23-Q22)*$D$7/H23</f>
        <v>9.5019999999999792E-3</v>
      </c>
      <c r="S23" s="60">
        <f t="shared" si="1"/>
        <v>3.000199999999998E-2</v>
      </c>
      <c r="T23" s="62"/>
      <c r="U23" s="7">
        <f t="shared" si="12"/>
        <v>90000000</v>
      </c>
      <c r="V23" s="63"/>
      <c r="W23" s="7">
        <f t="shared" si="13"/>
        <v>2342.9589041095837</v>
      </c>
      <c r="X23" s="7">
        <f t="shared" si="14"/>
        <v>123.28767123287672</v>
      </c>
      <c r="Y23" s="7">
        <f t="shared" si="15"/>
        <v>4931.5068493150684</v>
      </c>
      <c r="Z23" s="177">
        <f t="shared" si="16"/>
        <v>7397.7534246575287</v>
      </c>
      <c r="AA23" s="21"/>
      <c r="AB23" s="7"/>
      <c r="AC23" s="7">
        <f t="shared" si="17"/>
        <v>0</v>
      </c>
      <c r="AD23" s="7">
        <f t="shared" si="24"/>
        <v>0</v>
      </c>
      <c r="AE23" s="7">
        <f t="shared" si="25"/>
        <v>0</v>
      </c>
      <c r="AF23" s="63"/>
      <c r="AG23" s="58">
        <v>0.4</v>
      </c>
      <c r="AH23" s="58">
        <v>0.25</v>
      </c>
      <c r="AI23" s="58">
        <f t="shared" si="18"/>
        <v>0.35</v>
      </c>
      <c r="AJ23" s="14"/>
      <c r="AK23" s="13">
        <f t="shared" si="2"/>
        <v>36000000</v>
      </c>
      <c r="AL23" s="7">
        <f t="shared" si="19"/>
        <v>937.18356164383351</v>
      </c>
      <c r="AM23" s="14"/>
      <c r="AN23" s="13">
        <f t="shared" si="3"/>
        <v>22500000</v>
      </c>
      <c r="AO23" s="7">
        <f t="shared" si="20"/>
        <v>585.73972602739593</v>
      </c>
      <c r="AP23" s="14"/>
      <c r="AQ23" s="13">
        <f t="shared" si="4"/>
        <v>31499999.999999996</v>
      </c>
      <c r="AR23" s="7">
        <f t="shared" si="21"/>
        <v>820.03561643835428</v>
      </c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</row>
    <row r="24" spans="1:70" x14ac:dyDescent="0.35">
      <c r="A24" s="14"/>
      <c r="B24" s="10">
        <v>43584</v>
      </c>
      <c r="C24" s="5">
        <v>43581</v>
      </c>
      <c r="D24" s="5">
        <v>43588</v>
      </c>
      <c r="E24" s="5">
        <v>43592</v>
      </c>
      <c r="F24" s="6">
        <f t="shared" si="5"/>
        <v>3</v>
      </c>
      <c r="G24" s="6">
        <f t="shared" si="6"/>
        <v>21</v>
      </c>
      <c r="H24" s="6">
        <f t="shared" si="0"/>
        <v>4</v>
      </c>
      <c r="I24" s="6">
        <f t="shared" si="7"/>
        <v>22</v>
      </c>
      <c r="J24" s="56">
        <v>7.1069999999999996E-3</v>
      </c>
      <c r="K24" s="56">
        <f t="shared" si="8"/>
        <v>9.4999999999999998E-3</v>
      </c>
      <c r="L24" s="57">
        <f t="shared" si="9"/>
        <v>5.0000000000000001E-4</v>
      </c>
      <c r="M24" s="58">
        <f t="shared" si="26"/>
        <v>0.02</v>
      </c>
      <c r="N24" s="59">
        <f t="shared" si="10"/>
        <v>7.8082191780821911E-5</v>
      </c>
      <c r="O24" s="59">
        <f t="shared" si="22"/>
        <v>1.0005467067815101</v>
      </c>
      <c r="P24" s="60">
        <f t="shared" si="23"/>
        <v>9.502E-3</v>
      </c>
      <c r="Q24" s="59">
        <f t="shared" si="11"/>
        <v>5.7272328767123289E-4</v>
      </c>
      <c r="R24" s="61">
        <f>(Q24-Q23)*$D$7/H24</f>
        <v>9.5020000000000035E-3</v>
      </c>
      <c r="S24" s="60">
        <f t="shared" si="1"/>
        <v>3.0002000000000004E-2</v>
      </c>
      <c r="T24" s="62"/>
      <c r="U24" s="7">
        <f t="shared" si="12"/>
        <v>90000000</v>
      </c>
      <c r="V24" s="63"/>
      <c r="W24" s="7">
        <f t="shared" si="13"/>
        <v>9371.8356164383604</v>
      </c>
      <c r="X24" s="7">
        <f t="shared" si="14"/>
        <v>493.15068493150687</v>
      </c>
      <c r="Y24" s="7">
        <f t="shared" si="15"/>
        <v>19726.027397260274</v>
      </c>
      <c r="Z24" s="177">
        <f t="shared" si="16"/>
        <v>29591.01369863014</v>
      </c>
      <c r="AA24" s="21"/>
      <c r="AB24" s="7"/>
      <c r="AC24" s="7">
        <f t="shared" si="17"/>
        <v>0</v>
      </c>
      <c r="AD24" s="7">
        <f t="shared" si="24"/>
        <v>0</v>
      </c>
      <c r="AE24" s="7">
        <f t="shared" si="25"/>
        <v>0</v>
      </c>
      <c r="AF24" s="63"/>
      <c r="AG24" s="58">
        <v>0.4</v>
      </c>
      <c r="AH24" s="58">
        <v>0.25</v>
      </c>
      <c r="AI24" s="58">
        <f t="shared" si="18"/>
        <v>0.35</v>
      </c>
      <c r="AJ24" s="14"/>
      <c r="AK24" s="13">
        <f t="shared" si="2"/>
        <v>36000000</v>
      </c>
      <c r="AL24" s="7">
        <f t="shared" si="19"/>
        <v>3748.7342465753436</v>
      </c>
      <c r="AM24" s="14"/>
      <c r="AN24" s="13">
        <f t="shared" si="3"/>
        <v>22500000</v>
      </c>
      <c r="AO24" s="7">
        <f t="shared" si="20"/>
        <v>2342.9589041095901</v>
      </c>
      <c r="AP24" s="14"/>
      <c r="AQ24" s="13">
        <f t="shared" si="4"/>
        <v>31499999.999999996</v>
      </c>
      <c r="AR24" s="7">
        <f t="shared" si="21"/>
        <v>3280.1424657534253</v>
      </c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</row>
    <row r="25" spans="1:70" x14ac:dyDescent="0.35">
      <c r="A25" s="14"/>
      <c r="B25" s="10">
        <v>43585</v>
      </c>
      <c r="C25" s="5">
        <v>43584</v>
      </c>
      <c r="D25" s="5">
        <v>43592</v>
      </c>
      <c r="E25" s="5">
        <v>43593</v>
      </c>
      <c r="F25" s="6">
        <f t="shared" si="5"/>
        <v>1</v>
      </c>
      <c r="G25" s="6">
        <f t="shared" si="6"/>
        <v>22</v>
      </c>
      <c r="H25" s="6">
        <f t="shared" si="0"/>
        <v>1</v>
      </c>
      <c r="I25" s="6">
        <f t="shared" si="7"/>
        <v>23</v>
      </c>
      <c r="J25" s="56">
        <v>7.097E-3</v>
      </c>
      <c r="K25" s="56">
        <f t="shared" si="8"/>
        <v>9.4999999999999998E-3</v>
      </c>
      <c r="L25" s="57">
        <f t="shared" si="9"/>
        <v>5.0000000000000001E-4</v>
      </c>
      <c r="M25" s="58">
        <f t="shared" si="26"/>
        <v>0.02</v>
      </c>
      <c r="N25" s="59">
        <f t="shared" si="10"/>
        <v>2.6027397260273973E-5</v>
      </c>
      <c r="O25" s="59">
        <f t="shared" si="22"/>
        <v>1.000572748408125</v>
      </c>
      <c r="P25" s="60">
        <f t="shared" si="23"/>
        <v>9.502E-3</v>
      </c>
      <c r="Q25" s="59">
        <f t="shared" si="11"/>
        <v>5.9875616438356165E-4</v>
      </c>
      <c r="R25" s="61">
        <f>(Q25-Q24)*$D$7/H25</f>
        <v>9.5019999999999983E-3</v>
      </c>
      <c r="S25" s="60">
        <f t="shared" si="1"/>
        <v>3.0002000000000001E-2</v>
      </c>
      <c r="T25" s="62"/>
      <c r="U25" s="7">
        <f t="shared" si="12"/>
        <v>90000000</v>
      </c>
      <c r="V25" s="63"/>
      <c r="W25" s="7">
        <f t="shared" si="13"/>
        <v>2342.9589041095887</v>
      </c>
      <c r="X25" s="7">
        <f t="shared" si="14"/>
        <v>123.28767123287672</v>
      </c>
      <c r="Y25" s="7">
        <f t="shared" si="15"/>
        <v>4931.5068493150684</v>
      </c>
      <c r="Z25" s="177">
        <f t="shared" si="16"/>
        <v>7397.7534246575342</v>
      </c>
      <c r="AA25" s="21"/>
      <c r="AB25" s="7"/>
      <c r="AC25" s="7">
        <f t="shared" si="17"/>
        <v>0</v>
      </c>
      <c r="AD25" s="7">
        <f t="shared" si="24"/>
        <v>0</v>
      </c>
      <c r="AE25" s="7">
        <f t="shared" si="25"/>
        <v>0</v>
      </c>
      <c r="AF25" s="63"/>
      <c r="AG25" s="58">
        <v>0.4</v>
      </c>
      <c r="AH25" s="58">
        <v>0</v>
      </c>
      <c r="AI25" s="58">
        <f t="shared" si="18"/>
        <v>0.6</v>
      </c>
      <c r="AJ25" s="14"/>
      <c r="AK25" s="13">
        <f t="shared" si="2"/>
        <v>36000000</v>
      </c>
      <c r="AL25" s="7">
        <f t="shared" si="19"/>
        <v>937.18356164383545</v>
      </c>
      <c r="AM25" s="14"/>
      <c r="AN25" s="13">
        <f t="shared" si="3"/>
        <v>0</v>
      </c>
      <c r="AO25" s="7">
        <f t="shared" si="20"/>
        <v>0</v>
      </c>
      <c r="AP25" s="14"/>
      <c r="AQ25" s="13">
        <f t="shared" si="4"/>
        <v>54000000</v>
      </c>
      <c r="AR25" s="7">
        <f t="shared" si="21"/>
        <v>1405.7753424657531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</row>
    <row r="26" spans="1:70" x14ac:dyDescent="0.35">
      <c r="A26" s="14"/>
      <c r="B26" s="10">
        <v>43586</v>
      </c>
      <c r="C26" s="5">
        <v>43585</v>
      </c>
      <c r="D26" s="5">
        <v>43593</v>
      </c>
      <c r="E26" s="5">
        <v>43594</v>
      </c>
      <c r="F26" s="6">
        <f t="shared" si="5"/>
        <v>1</v>
      </c>
      <c r="G26" s="6">
        <f t="shared" si="6"/>
        <v>23</v>
      </c>
      <c r="H26" s="6">
        <f t="shared" si="0"/>
        <v>1</v>
      </c>
      <c r="I26" s="6">
        <f t="shared" si="7"/>
        <v>24</v>
      </c>
      <c r="J26" s="56">
        <v>7.1089999999999999E-3</v>
      </c>
      <c r="K26" s="56">
        <f t="shared" si="8"/>
        <v>9.4999999999999998E-3</v>
      </c>
      <c r="L26" s="57">
        <f t="shared" si="9"/>
        <v>5.0000000000000001E-4</v>
      </c>
      <c r="M26" s="58">
        <f t="shared" si="26"/>
        <v>0.02</v>
      </c>
      <c r="N26" s="59">
        <f t="shared" si="10"/>
        <v>2.6027397260273973E-5</v>
      </c>
      <c r="O26" s="59">
        <f t="shared" si="22"/>
        <v>1.0005987907125358</v>
      </c>
      <c r="P26" s="60">
        <f t="shared" si="23"/>
        <v>9.5029999999999993E-3</v>
      </c>
      <c r="Q26" s="59">
        <f t="shared" si="11"/>
        <v>6.2485479452054798E-4</v>
      </c>
      <c r="R26" s="61">
        <f>(Q26-Q25)*$D$7/H26</f>
        <v>9.5260000000000084E-3</v>
      </c>
      <c r="S26" s="60">
        <f t="shared" si="1"/>
        <v>3.0026000000000011E-2</v>
      </c>
      <c r="T26" s="62"/>
      <c r="U26" s="7">
        <f t="shared" si="12"/>
        <v>90000000</v>
      </c>
      <c r="V26" s="63"/>
      <c r="W26" s="7">
        <f t="shared" si="13"/>
        <v>2348.8767123287694</v>
      </c>
      <c r="X26" s="7">
        <f t="shared" si="14"/>
        <v>123.28767123287672</v>
      </c>
      <c r="Y26" s="7">
        <f t="shared" si="15"/>
        <v>4931.5068493150684</v>
      </c>
      <c r="Z26" s="177">
        <f t="shared" si="16"/>
        <v>7403.6712328767144</v>
      </c>
      <c r="AA26" s="21"/>
      <c r="AB26" s="7"/>
      <c r="AC26" s="7">
        <f t="shared" si="17"/>
        <v>0</v>
      </c>
      <c r="AD26" s="7">
        <f t="shared" si="24"/>
        <v>0</v>
      </c>
      <c r="AE26" s="7">
        <f t="shared" si="25"/>
        <v>0</v>
      </c>
      <c r="AF26" s="63"/>
      <c r="AG26" s="58">
        <v>0.4</v>
      </c>
      <c r="AH26" s="58">
        <v>0</v>
      </c>
      <c r="AI26" s="58">
        <f t="shared" si="18"/>
        <v>0.6</v>
      </c>
      <c r="AJ26" s="14"/>
      <c r="AK26" s="13">
        <f t="shared" si="2"/>
        <v>36000000</v>
      </c>
      <c r="AL26" s="7">
        <f t="shared" si="19"/>
        <v>939.5506849315077</v>
      </c>
      <c r="AM26" s="14"/>
      <c r="AN26" s="13">
        <f t="shared" si="3"/>
        <v>0</v>
      </c>
      <c r="AO26" s="7">
        <f t="shared" si="20"/>
        <v>0</v>
      </c>
      <c r="AP26" s="14"/>
      <c r="AQ26" s="13">
        <f t="shared" si="4"/>
        <v>54000000</v>
      </c>
      <c r="AR26" s="7">
        <f t="shared" si="21"/>
        <v>1409.3260273972614</v>
      </c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</row>
    <row r="27" spans="1:70" x14ac:dyDescent="0.35">
      <c r="A27" s="14"/>
      <c r="B27" s="10">
        <v>43587</v>
      </c>
      <c r="C27" s="5">
        <v>43586</v>
      </c>
      <c r="D27" s="5">
        <v>43594</v>
      </c>
      <c r="E27" s="5">
        <v>43595</v>
      </c>
      <c r="F27" s="6">
        <f t="shared" si="5"/>
        <v>1</v>
      </c>
      <c r="G27" s="6">
        <f t="shared" si="6"/>
        <v>24</v>
      </c>
      <c r="H27" s="6">
        <f t="shared" si="0"/>
        <v>1</v>
      </c>
      <c r="I27" s="6">
        <f t="shared" si="7"/>
        <v>25</v>
      </c>
      <c r="J27" s="56">
        <v>7.1030000000000008E-3</v>
      </c>
      <c r="K27" s="56">
        <f t="shared" si="8"/>
        <v>9.4999999999999998E-3</v>
      </c>
      <c r="L27" s="57">
        <f t="shared" si="9"/>
        <v>5.0000000000000001E-4</v>
      </c>
      <c r="M27" s="58">
        <f t="shared" si="26"/>
        <v>0.02</v>
      </c>
      <c r="N27" s="59">
        <f t="shared" si="10"/>
        <v>2.6027397260273973E-5</v>
      </c>
      <c r="O27" s="59">
        <f t="shared" si="22"/>
        <v>1.0006248336947599</v>
      </c>
      <c r="P27" s="60">
        <f t="shared" si="23"/>
        <v>9.5029999999999993E-3</v>
      </c>
      <c r="Q27" s="59">
        <f t="shared" si="11"/>
        <v>6.5089041095890406E-4</v>
      </c>
      <c r="R27" s="61">
        <f>(Q27-Q26)*$D$7/H27</f>
        <v>9.5029999999999698E-3</v>
      </c>
      <c r="S27" s="60">
        <f t="shared" si="1"/>
        <v>3.0002999999999971E-2</v>
      </c>
      <c r="T27" s="62"/>
      <c r="U27" s="7">
        <f t="shared" si="12"/>
        <v>90000000</v>
      </c>
      <c r="V27" s="63"/>
      <c r="W27" s="7">
        <f t="shared" si="13"/>
        <v>2343.2054794520473</v>
      </c>
      <c r="X27" s="7">
        <f t="shared" si="14"/>
        <v>123.28767123287672</v>
      </c>
      <c r="Y27" s="7">
        <f t="shared" si="15"/>
        <v>4931.5068493150684</v>
      </c>
      <c r="Z27" s="177">
        <f t="shared" si="16"/>
        <v>7397.9999999999927</v>
      </c>
      <c r="AA27" s="21"/>
      <c r="AB27" s="7"/>
      <c r="AC27" s="7">
        <f t="shared" si="17"/>
        <v>0</v>
      </c>
      <c r="AD27" s="7">
        <f t="shared" si="24"/>
        <v>0</v>
      </c>
      <c r="AE27" s="7">
        <f t="shared" si="25"/>
        <v>0</v>
      </c>
      <c r="AF27" s="63"/>
      <c r="AG27" s="58">
        <v>0.4</v>
      </c>
      <c r="AH27" s="58">
        <v>0</v>
      </c>
      <c r="AI27" s="58">
        <f t="shared" si="18"/>
        <v>0.6</v>
      </c>
      <c r="AJ27" s="14"/>
      <c r="AK27" s="13">
        <f t="shared" si="2"/>
        <v>36000000</v>
      </c>
      <c r="AL27" s="7">
        <f t="shared" si="19"/>
        <v>937.28219178081883</v>
      </c>
      <c r="AM27" s="14"/>
      <c r="AN27" s="13">
        <f t="shared" si="3"/>
        <v>0</v>
      </c>
      <c r="AO27" s="7">
        <f t="shared" si="20"/>
        <v>0</v>
      </c>
      <c r="AP27" s="14"/>
      <c r="AQ27" s="13">
        <f t="shared" si="4"/>
        <v>54000000</v>
      </c>
      <c r="AR27" s="7">
        <f t="shared" si="21"/>
        <v>1405.9232876712283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</row>
    <row r="28" spans="1:70" x14ac:dyDescent="0.35">
      <c r="A28" s="14"/>
      <c r="B28" s="10">
        <v>43588</v>
      </c>
      <c r="C28" s="5">
        <v>43587</v>
      </c>
      <c r="D28" s="5">
        <v>43595</v>
      </c>
      <c r="E28" s="5">
        <v>43598</v>
      </c>
      <c r="F28" s="6">
        <f t="shared" si="5"/>
        <v>1</v>
      </c>
      <c r="G28" s="6">
        <f t="shared" si="6"/>
        <v>25</v>
      </c>
      <c r="H28" s="6">
        <f t="shared" si="0"/>
        <v>3</v>
      </c>
      <c r="I28" s="6">
        <f t="shared" si="7"/>
        <v>28</v>
      </c>
      <c r="J28" s="56">
        <v>7.1069999999999996E-3</v>
      </c>
      <c r="K28" s="56">
        <f t="shared" si="8"/>
        <v>9.4999999999999998E-3</v>
      </c>
      <c r="L28" s="57">
        <f t="shared" si="9"/>
        <v>5.0000000000000001E-4</v>
      </c>
      <c r="M28" s="58">
        <f t="shared" si="26"/>
        <v>0.02</v>
      </c>
      <c r="N28" s="59">
        <f t="shared" si="10"/>
        <v>2.6027397260273973E-5</v>
      </c>
      <c r="O28" s="59">
        <f t="shared" si="22"/>
        <v>1.0006508773548151</v>
      </c>
      <c r="P28" s="60">
        <f t="shared" si="23"/>
        <v>9.5029999999999993E-3</v>
      </c>
      <c r="Q28" s="59">
        <f t="shared" si="11"/>
        <v>7.2899726027397262E-4</v>
      </c>
      <c r="R28" s="61">
        <f>(Q28-Q27)*$D$7/H28</f>
        <v>9.5030000000000097E-3</v>
      </c>
      <c r="S28" s="60">
        <f t="shared" si="1"/>
        <v>3.0003000000000009E-2</v>
      </c>
      <c r="T28" s="62"/>
      <c r="U28" s="7">
        <f t="shared" si="12"/>
        <v>90000000</v>
      </c>
      <c r="V28" s="63"/>
      <c r="W28" s="7">
        <f t="shared" si="13"/>
        <v>7029.6164383561718</v>
      </c>
      <c r="X28" s="7">
        <f t="shared" si="14"/>
        <v>369.86301369863014</v>
      </c>
      <c r="Y28" s="7">
        <f t="shared" si="15"/>
        <v>14794.520547945205</v>
      </c>
      <c r="Z28" s="177">
        <f t="shared" si="16"/>
        <v>22194.000000000007</v>
      </c>
      <c r="AA28" s="21"/>
      <c r="AB28" s="7"/>
      <c r="AC28" s="7">
        <f t="shared" si="17"/>
        <v>0</v>
      </c>
      <c r="AD28" s="7">
        <f t="shared" si="24"/>
        <v>0</v>
      </c>
      <c r="AE28" s="7">
        <f t="shared" si="25"/>
        <v>0</v>
      </c>
      <c r="AF28" s="63"/>
      <c r="AG28" s="58">
        <v>0.4</v>
      </c>
      <c r="AH28" s="58">
        <v>0</v>
      </c>
      <c r="AI28" s="58">
        <f t="shared" si="18"/>
        <v>0.6</v>
      </c>
      <c r="AJ28" s="14"/>
      <c r="AK28" s="13">
        <f t="shared" si="2"/>
        <v>36000000</v>
      </c>
      <c r="AL28" s="7">
        <f t="shared" si="19"/>
        <v>2811.8465753424684</v>
      </c>
      <c r="AM28" s="14"/>
      <c r="AN28" s="13">
        <f t="shared" si="3"/>
        <v>0</v>
      </c>
      <c r="AO28" s="7">
        <f t="shared" si="20"/>
        <v>0</v>
      </c>
      <c r="AP28" s="14"/>
      <c r="AQ28" s="13">
        <f t="shared" si="4"/>
        <v>54000000</v>
      </c>
      <c r="AR28" s="7">
        <f t="shared" si="21"/>
        <v>4217.7698630137029</v>
      </c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</row>
    <row r="29" spans="1:70" x14ac:dyDescent="0.35">
      <c r="A29" s="14"/>
      <c r="B29" s="10">
        <v>43592</v>
      </c>
      <c r="C29" s="5">
        <v>43588</v>
      </c>
      <c r="D29" s="5">
        <v>43598</v>
      </c>
      <c r="E29" s="5">
        <v>43599</v>
      </c>
      <c r="F29" s="6">
        <f t="shared" si="5"/>
        <v>4</v>
      </c>
      <c r="G29" s="6">
        <f t="shared" si="6"/>
        <v>29</v>
      </c>
      <c r="H29" s="6">
        <f t="shared" si="0"/>
        <v>1</v>
      </c>
      <c r="I29" s="6">
        <f t="shared" si="7"/>
        <v>29</v>
      </c>
      <c r="J29" s="56">
        <v>7.0980000000000001E-3</v>
      </c>
      <c r="K29" s="56">
        <f t="shared" si="8"/>
        <v>9.4999999999999998E-3</v>
      </c>
      <c r="L29" s="57">
        <f t="shared" si="9"/>
        <v>5.0000000000000001E-4</v>
      </c>
      <c r="M29" s="58">
        <f t="shared" si="26"/>
        <v>0.02</v>
      </c>
      <c r="N29" s="59">
        <f t="shared" si="10"/>
        <v>1.0410958904109589E-4</v>
      </c>
      <c r="O29" s="59">
        <f t="shared" si="22"/>
        <v>1.0007550547064301</v>
      </c>
      <c r="P29" s="60">
        <f t="shared" si="23"/>
        <v>9.5029999999999993E-3</v>
      </c>
      <c r="Q29" s="59">
        <f t="shared" si="11"/>
        <v>7.550328767123287E-4</v>
      </c>
      <c r="R29" s="61">
        <f>(Q29-Q28)*$D$7/H29</f>
        <v>9.5029999999999698E-3</v>
      </c>
      <c r="S29" s="60">
        <f t="shared" si="1"/>
        <v>3.0002999999999971E-2</v>
      </c>
      <c r="T29" s="62"/>
      <c r="U29" s="7">
        <f t="shared" si="12"/>
        <v>90000000</v>
      </c>
      <c r="V29" s="63"/>
      <c r="W29" s="7">
        <f t="shared" si="13"/>
        <v>2343.2054794520473</v>
      </c>
      <c r="X29" s="7">
        <f t="shared" si="14"/>
        <v>123.28767123287672</v>
      </c>
      <c r="Y29" s="7">
        <f t="shared" si="15"/>
        <v>4931.5068493150684</v>
      </c>
      <c r="Z29" s="177">
        <f t="shared" si="16"/>
        <v>7397.9999999999927</v>
      </c>
      <c r="AA29" s="21"/>
      <c r="AB29" s="7"/>
      <c r="AC29" s="7">
        <f t="shared" si="17"/>
        <v>0</v>
      </c>
      <c r="AD29" s="7">
        <f t="shared" si="24"/>
        <v>0</v>
      </c>
      <c r="AE29" s="7">
        <f t="shared" si="25"/>
        <v>0</v>
      </c>
      <c r="AF29" s="63"/>
      <c r="AG29" s="58">
        <v>0.4</v>
      </c>
      <c r="AH29" s="58">
        <v>0</v>
      </c>
      <c r="AI29" s="58">
        <f t="shared" si="18"/>
        <v>0.6</v>
      </c>
      <c r="AJ29" s="14"/>
      <c r="AK29" s="13">
        <f t="shared" si="2"/>
        <v>36000000</v>
      </c>
      <c r="AL29" s="7">
        <f t="shared" si="19"/>
        <v>937.28219178081883</v>
      </c>
      <c r="AM29" s="14"/>
      <c r="AN29" s="13">
        <f t="shared" si="3"/>
        <v>0</v>
      </c>
      <c r="AO29" s="7">
        <f t="shared" si="20"/>
        <v>0</v>
      </c>
      <c r="AP29" s="14"/>
      <c r="AQ29" s="13">
        <f t="shared" si="4"/>
        <v>54000000</v>
      </c>
      <c r="AR29" s="7">
        <f t="shared" si="21"/>
        <v>1405.9232876712283</v>
      </c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</row>
    <row r="30" spans="1:70" x14ac:dyDescent="0.35">
      <c r="A30" s="14"/>
      <c r="B30" s="10">
        <v>43593</v>
      </c>
      <c r="C30" s="5">
        <v>43592</v>
      </c>
      <c r="D30" s="5">
        <v>43599</v>
      </c>
      <c r="E30" s="5">
        <v>43600</v>
      </c>
      <c r="F30" s="6">
        <f t="shared" si="5"/>
        <v>1</v>
      </c>
      <c r="G30" s="6">
        <f t="shared" si="6"/>
        <v>30</v>
      </c>
      <c r="H30" s="6">
        <f t="shared" si="0"/>
        <v>1</v>
      </c>
      <c r="I30" s="6">
        <f t="shared" si="7"/>
        <v>30</v>
      </c>
      <c r="J30" s="56">
        <v>7.0940000000000005E-3</v>
      </c>
      <c r="K30" s="56">
        <f t="shared" si="8"/>
        <v>9.4999999999999998E-3</v>
      </c>
      <c r="L30" s="57">
        <f t="shared" si="9"/>
        <v>5.0000000000000001E-4</v>
      </c>
      <c r="M30" s="58">
        <f t="shared" si="26"/>
        <v>0.02</v>
      </c>
      <c r="N30" s="59">
        <f t="shared" si="10"/>
        <v>2.6027397260273973E-5</v>
      </c>
      <c r="O30" s="59">
        <f t="shared" si="22"/>
        <v>1.0007811017557993</v>
      </c>
      <c r="P30" s="60">
        <f t="shared" si="23"/>
        <v>9.5029999999999993E-3</v>
      </c>
      <c r="Q30" s="59">
        <f t="shared" si="11"/>
        <v>7.8106849315068478E-4</v>
      </c>
      <c r="R30" s="61">
        <f>(Q30-Q29)*$D$7/H30</f>
        <v>9.5029999999999698E-3</v>
      </c>
      <c r="S30" s="60">
        <f t="shared" si="1"/>
        <v>3.0002999999999971E-2</v>
      </c>
      <c r="T30" s="62"/>
      <c r="U30" s="7">
        <f t="shared" si="12"/>
        <v>90000000</v>
      </c>
      <c r="V30" s="63"/>
      <c r="W30" s="7">
        <f t="shared" si="13"/>
        <v>2343.2054794520473</v>
      </c>
      <c r="X30" s="7">
        <f t="shared" si="14"/>
        <v>123.28767123287672</v>
      </c>
      <c r="Y30" s="7">
        <f t="shared" si="15"/>
        <v>4931.5068493150684</v>
      </c>
      <c r="Z30" s="177">
        <f t="shared" si="16"/>
        <v>7397.9999999999927</v>
      </c>
      <c r="AA30" s="21"/>
      <c r="AB30" s="7"/>
      <c r="AC30" s="7">
        <f t="shared" si="17"/>
        <v>0</v>
      </c>
      <c r="AD30" s="7">
        <f t="shared" si="24"/>
        <v>0</v>
      </c>
      <c r="AE30" s="7">
        <f t="shared" si="25"/>
        <v>0</v>
      </c>
      <c r="AF30" s="63"/>
      <c r="AG30" s="58">
        <v>0.4</v>
      </c>
      <c r="AH30" s="58">
        <v>0</v>
      </c>
      <c r="AI30" s="58">
        <f t="shared" si="18"/>
        <v>0.6</v>
      </c>
      <c r="AJ30" s="14"/>
      <c r="AK30" s="13">
        <f t="shared" si="2"/>
        <v>36000000</v>
      </c>
      <c r="AL30" s="7">
        <f t="shared" si="19"/>
        <v>937.28219178081883</v>
      </c>
      <c r="AM30" s="14"/>
      <c r="AN30" s="13">
        <f t="shared" si="3"/>
        <v>0</v>
      </c>
      <c r="AO30" s="7">
        <f t="shared" si="20"/>
        <v>0</v>
      </c>
      <c r="AP30" s="14"/>
      <c r="AQ30" s="13">
        <f t="shared" si="4"/>
        <v>54000000</v>
      </c>
      <c r="AR30" s="7">
        <f t="shared" si="21"/>
        <v>1405.9232876712283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</row>
    <row r="31" spans="1:70" ht="4.5" customHeight="1" x14ac:dyDescent="0.35">
      <c r="A31" s="14"/>
      <c r="B31" s="14"/>
      <c r="C31" s="14"/>
      <c r="D31" s="14"/>
      <c r="E31" s="70"/>
      <c r="F31" s="70"/>
      <c r="G31" s="70"/>
      <c r="H31" s="70"/>
      <c r="I31" s="70"/>
      <c r="J31" s="70"/>
      <c r="K31" s="70"/>
      <c r="L31" s="70"/>
      <c r="M31" s="70"/>
      <c r="N31" s="71"/>
      <c r="O31" s="71"/>
      <c r="P31" s="71"/>
      <c r="Q31" s="71"/>
      <c r="R31" s="71"/>
      <c r="S31" s="71"/>
      <c r="T31" s="71"/>
      <c r="U31" s="71"/>
      <c r="V31" s="63"/>
      <c r="W31" s="14"/>
      <c r="X31" s="14"/>
      <c r="Y31" s="14"/>
      <c r="Z31" s="178"/>
      <c r="AA31" s="21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</row>
    <row r="32" spans="1:70" x14ac:dyDescent="0.35">
      <c r="A32" s="14"/>
      <c r="B32" s="14"/>
      <c r="C32" s="14"/>
      <c r="D32" s="72"/>
      <c r="E32" s="72"/>
      <c r="F32" s="73">
        <f>SUM(F12:F30)</f>
        <v>30</v>
      </c>
      <c r="G32" s="72"/>
      <c r="H32" s="73">
        <f>SUM(H12:H30)</f>
        <v>30</v>
      </c>
      <c r="I32" s="72"/>
      <c r="J32" s="72"/>
      <c r="K32" s="72"/>
      <c r="L32" s="70"/>
      <c r="M32" s="70"/>
      <c r="N32" s="70"/>
      <c r="O32" s="70"/>
      <c r="P32" s="70"/>
      <c r="Q32" s="70"/>
      <c r="R32" s="70"/>
      <c r="S32" s="70"/>
      <c r="T32" s="70"/>
      <c r="U32" s="74"/>
      <c r="V32" s="14"/>
      <c r="W32" s="75">
        <f>SUM(W12:W30)</f>
        <v>74201.095890410958</v>
      </c>
      <c r="X32" s="75">
        <f>SUM(X12:X30)</f>
        <v>3904.1095890410952</v>
      </c>
      <c r="Y32" s="75">
        <f>SUM(Y12:Y30)</f>
        <v>156164.38356164386</v>
      </c>
      <c r="Z32" s="75">
        <f>ROUND(SUM(Z12:Z30),2)</f>
        <v>234269.59</v>
      </c>
      <c r="AA32" s="21"/>
      <c r="AB32" s="75">
        <f>SUM(AB12:AB30)</f>
        <v>-10000000</v>
      </c>
      <c r="AC32" s="75">
        <f>SUM(AC12:AC30)</f>
        <v>3904.9315068493152</v>
      </c>
      <c r="AD32" s="75">
        <f>SUM(AD12:AD30)</f>
        <v>3904.9315068493152</v>
      </c>
      <c r="AE32" s="75">
        <f>SUM(AE12:AE30)</f>
        <v>0</v>
      </c>
      <c r="AF32" s="14"/>
      <c r="AG32" s="14"/>
      <c r="AH32" s="14"/>
      <c r="AI32" s="14"/>
      <c r="AJ32" s="14"/>
      <c r="AK32" s="14"/>
      <c r="AL32" s="75">
        <f>SUM(AL12:AL30)</f>
        <v>33819.665753424648</v>
      </c>
      <c r="AM32" s="76"/>
      <c r="AN32" s="76"/>
      <c r="AO32" s="75">
        <f>SUM(AO12:AO30)</f>
        <v>19719.28767123288</v>
      </c>
      <c r="AP32" s="76"/>
      <c r="AQ32" s="76"/>
      <c r="AR32" s="75">
        <f>SUM(AR12:AR30)</f>
        <v>20662.142465753412</v>
      </c>
      <c r="AS32" s="76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</row>
    <row r="33" spans="1:70" ht="7.5" customHeight="1" x14ac:dyDescent="0.35">
      <c r="A33" s="14"/>
      <c r="B33" s="14"/>
      <c r="C33" s="14"/>
      <c r="D33" s="72"/>
      <c r="E33" s="72"/>
      <c r="F33" s="72"/>
      <c r="G33" s="72"/>
      <c r="H33" s="70"/>
      <c r="I33" s="70"/>
      <c r="J33" s="70"/>
      <c r="K33" s="77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14"/>
      <c r="W33" s="14"/>
      <c r="X33" s="14"/>
      <c r="Y33" s="14"/>
      <c r="Z33" s="14"/>
      <c r="AA33" s="21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</row>
    <row r="34" spans="1:70" x14ac:dyDescent="0.3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70"/>
      <c r="P34" s="70"/>
      <c r="Q34" s="70"/>
      <c r="R34" s="146" t="s">
        <v>7</v>
      </c>
      <c r="S34" s="147"/>
      <c r="T34" s="147"/>
      <c r="U34" s="148"/>
      <c r="V34" s="14"/>
      <c r="W34" s="75">
        <f>U30*P30*I30/$D$7+AC32</f>
        <v>74201.095890410943</v>
      </c>
      <c r="X34" s="14"/>
      <c r="Y34" s="14"/>
      <c r="Z34" s="14"/>
      <c r="AA34" s="21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</row>
    <row r="35" spans="1:70" ht="5.5" customHeight="1" x14ac:dyDescent="0.3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70"/>
      <c r="P35" s="70"/>
      <c r="Q35" s="70"/>
      <c r="R35" s="78"/>
      <c r="S35" s="78"/>
      <c r="T35" s="78"/>
      <c r="U35" s="81"/>
      <c r="V35" s="14"/>
      <c r="W35" s="14"/>
      <c r="X35" s="14"/>
      <c r="Y35" s="14"/>
      <c r="Z35" s="14"/>
      <c r="AA35" s="21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</row>
    <row r="36" spans="1:70" x14ac:dyDescent="0.3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70"/>
      <c r="P36" s="70"/>
      <c r="Q36" s="70"/>
      <c r="R36" s="146" t="s">
        <v>35</v>
      </c>
      <c r="S36" s="147"/>
      <c r="T36" s="147"/>
      <c r="U36" s="148"/>
      <c r="V36" s="14"/>
      <c r="W36" s="80">
        <f>+W34-W32</f>
        <v>0</v>
      </c>
      <c r="X36" s="14"/>
      <c r="Y36" s="14"/>
      <c r="Z36" s="14"/>
      <c r="AA36" s="21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</row>
    <row r="37" spans="1:70" x14ac:dyDescent="0.3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70"/>
      <c r="P37" s="70"/>
      <c r="Q37" s="70"/>
      <c r="R37" s="14"/>
      <c r="S37" s="14"/>
      <c r="T37" s="14"/>
      <c r="U37" s="14"/>
      <c r="V37" s="14"/>
      <c r="W37" s="14"/>
      <c r="X37" s="14"/>
      <c r="Y37" s="14"/>
      <c r="Z37" s="14"/>
      <c r="AA37" s="21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</row>
    <row r="38" spans="1:70" x14ac:dyDescent="0.3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</row>
    <row r="39" spans="1:70" x14ac:dyDescent="0.3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</row>
    <row r="40" spans="1:70" x14ac:dyDescent="0.3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</row>
    <row r="41" spans="1:70" x14ac:dyDescent="0.3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</row>
    <row r="42" spans="1:70" x14ac:dyDescent="0.3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</row>
    <row r="43" spans="1:70" x14ac:dyDescent="0.3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</row>
    <row r="44" spans="1:70" x14ac:dyDescent="0.3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</row>
    <row r="45" spans="1:70" x14ac:dyDescent="0.3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</row>
    <row r="46" spans="1:70" x14ac:dyDescent="0.3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</row>
    <row r="47" spans="1:70" x14ac:dyDescent="0.3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</row>
    <row r="48" spans="1:70" x14ac:dyDescent="0.3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</row>
    <row r="49" spans="1:70" x14ac:dyDescent="0.3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</row>
    <row r="50" spans="1:70" x14ac:dyDescent="0.3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</row>
    <row r="51" spans="1:70" x14ac:dyDescent="0.3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</row>
    <row r="52" spans="1:70" x14ac:dyDescent="0.3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</row>
    <row r="53" spans="1:70" x14ac:dyDescent="0.3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</row>
    <row r="54" spans="1:70" x14ac:dyDescent="0.3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</row>
    <row r="55" spans="1:70" x14ac:dyDescent="0.3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</row>
    <row r="56" spans="1:70" x14ac:dyDescent="0.3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</row>
    <row r="57" spans="1:70" x14ac:dyDescent="0.3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</row>
    <row r="58" spans="1:70" x14ac:dyDescent="0.3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</row>
    <row r="59" spans="1:70" x14ac:dyDescent="0.3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</row>
    <row r="60" spans="1:70" x14ac:dyDescent="0.3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</row>
    <row r="61" spans="1:70" x14ac:dyDescent="0.3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</row>
    <row r="62" spans="1:70" x14ac:dyDescent="0.3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</row>
    <row r="63" spans="1:70" x14ac:dyDescent="0.3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</row>
    <row r="64" spans="1:70" x14ac:dyDescent="0.3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</row>
    <row r="65" spans="1:70" x14ac:dyDescent="0.3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</row>
    <row r="66" spans="1:70" x14ac:dyDescent="0.3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</row>
    <row r="67" spans="1:70" x14ac:dyDescent="0.3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</row>
    <row r="68" spans="1:70" x14ac:dyDescent="0.3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</row>
    <row r="69" spans="1:70" x14ac:dyDescent="0.3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</row>
    <row r="70" spans="1:70" x14ac:dyDescent="0.3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</row>
    <row r="71" spans="1:70" x14ac:dyDescent="0.3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</row>
    <row r="72" spans="1:70" x14ac:dyDescent="0.3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</row>
    <row r="73" spans="1:70" x14ac:dyDescent="0.3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</row>
    <row r="74" spans="1:70" x14ac:dyDescent="0.3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</row>
    <row r="75" spans="1:70" x14ac:dyDescent="0.3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</row>
    <row r="76" spans="1:70" x14ac:dyDescent="0.3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</row>
    <row r="77" spans="1:70" x14ac:dyDescent="0.3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</row>
    <row r="78" spans="1:70" x14ac:dyDescent="0.3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</row>
    <row r="79" spans="1:70" x14ac:dyDescent="0.3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</row>
    <row r="80" spans="1:70" x14ac:dyDescent="0.3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</row>
    <row r="81" spans="1:70" x14ac:dyDescent="0.3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</row>
    <row r="82" spans="1:70" x14ac:dyDescent="0.3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</row>
    <row r="83" spans="1:70" x14ac:dyDescent="0.3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</row>
    <row r="84" spans="1:70" x14ac:dyDescent="0.3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</row>
    <row r="85" spans="1:70" x14ac:dyDescent="0.3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</row>
    <row r="86" spans="1:70" x14ac:dyDescent="0.3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</row>
    <row r="87" spans="1:70" x14ac:dyDescent="0.3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</row>
    <row r="88" spans="1:70" x14ac:dyDescent="0.3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</row>
    <row r="89" spans="1:70" x14ac:dyDescent="0.3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</row>
    <row r="90" spans="1:70" x14ac:dyDescent="0.3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</row>
    <row r="91" spans="1:70" x14ac:dyDescent="0.3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</row>
    <row r="92" spans="1:70" x14ac:dyDescent="0.3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</row>
    <row r="93" spans="1:70" x14ac:dyDescent="0.3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</row>
    <row r="94" spans="1:70" x14ac:dyDescent="0.3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</row>
    <row r="95" spans="1:70" x14ac:dyDescent="0.3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</row>
    <row r="96" spans="1:70" x14ac:dyDescent="0.3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</row>
    <row r="97" spans="1:70" x14ac:dyDescent="0.3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</row>
    <row r="98" spans="1:70" x14ac:dyDescent="0.3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</row>
    <row r="99" spans="1:70" x14ac:dyDescent="0.3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</row>
    <row r="100" spans="1:70" x14ac:dyDescent="0.3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</row>
    <row r="101" spans="1:70" x14ac:dyDescent="0.3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</row>
    <row r="102" spans="1:70" x14ac:dyDescent="0.3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</row>
    <row r="103" spans="1:70" x14ac:dyDescent="0.3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</row>
    <row r="104" spans="1:70" x14ac:dyDescent="0.3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AA104" s="14"/>
      <c r="AB104" s="14"/>
      <c r="AC104" s="14"/>
      <c r="AD104" s="14"/>
      <c r="AE104" s="14"/>
      <c r="AF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</row>
    <row r="105" spans="1:70" x14ac:dyDescent="0.3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AA105" s="14"/>
      <c r="AB105" s="14"/>
      <c r="AC105" s="14"/>
      <c r="AD105" s="14"/>
      <c r="AE105" s="14"/>
      <c r="AF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</row>
    <row r="106" spans="1:70" x14ac:dyDescent="0.3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AA106" s="14"/>
      <c r="AB106" s="14"/>
      <c r="AC106" s="14"/>
      <c r="AD106" s="14"/>
      <c r="AE106" s="14"/>
      <c r="AF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</row>
    <row r="107" spans="1:70" x14ac:dyDescent="0.3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AA107" s="14"/>
      <c r="AB107" s="14"/>
      <c r="AC107" s="14"/>
      <c r="AD107" s="14"/>
      <c r="AE107" s="14"/>
      <c r="AF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</row>
    <row r="108" spans="1:70" x14ac:dyDescent="0.3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AA108" s="14"/>
      <c r="AB108" s="14"/>
      <c r="AC108" s="14"/>
      <c r="AD108" s="14"/>
      <c r="AE108" s="14"/>
      <c r="AF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</row>
    <row r="109" spans="1:70" x14ac:dyDescent="0.3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AA109" s="14"/>
      <c r="AB109" s="14"/>
      <c r="AC109" s="14"/>
      <c r="AD109" s="14"/>
      <c r="AE109" s="14"/>
      <c r="AF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</row>
    <row r="110" spans="1:70" x14ac:dyDescent="0.3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AA110" s="14"/>
      <c r="AB110" s="14"/>
      <c r="AC110" s="14"/>
      <c r="AD110" s="14"/>
      <c r="AE110" s="14"/>
      <c r="AF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</row>
    <row r="111" spans="1:70" x14ac:dyDescent="0.3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AA111" s="14"/>
      <c r="AB111" s="14"/>
      <c r="AC111" s="14"/>
      <c r="AD111" s="14"/>
      <c r="AE111" s="14"/>
      <c r="AF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</row>
    <row r="112" spans="1:70" x14ac:dyDescent="0.3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AA112" s="14"/>
      <c r="AB112" s="14"/>
      <c r="AC112" s="14"/>
      <c r="AD112" s="14"/>
      <c r="AE112" s="14"/>
      <c r="AF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</row>
    <row r="113" spans="1:70" x14ac:dyDescent="0.3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AA113" s="14"/>
      <c r="AB113" s="14"/>
      <c r="AC113" s="14"/>
      <c r="AD113" s="14"/>
      <c r="AE113" s="14"/>
      <c r="AF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</row>
    <row r="114" spans="1:70" x14ac:dyDescent="0.3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AA114" s="14"/>
      <c r="AB114" s="14"/>
      <c r="AC114" s="14"/>
      <c r="AD114" s="14"/>
      <c r="AE114" s="14"/>
      <c r="AF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</row>
    <row r="115" spans="1:70" x14ac:dyDescent="0.3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AA115" s="14"/>
      <c r="AB115" s="14"/>
      <c r="AC115" s="14"/>
      <c r="AD115" s="14"/>
      <c r="AE115" s="14"/>
      <c r="AF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</row>
    <row r="116" spans="1:70" x14ac:dyDescent="0.3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AA116" s="14"/>
      <c r="AB116" s="14"/>
      <c r="AC116" s="14"/>
      <c r="AD116" s="14"/>
      <c r="AE116" s="14"/>
      <c r="AF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</row>
    <row r="117" spans="1:70" x14ac:dyDescent="0.3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AA117" s="14"/>
      <c r="AB117" s="14"/>
      <c r="AC117" s="14"/>
      <c r="AD117" s="14"/>
      <c r="AE117" s="14"/>
      <c r="AF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</row>
    <row r="118" spans="1:70" x14ac:dyDescent="0.3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AA118" s="14"/>
      <c r="AB118" s="14"/>
      <c r="AC118" s="14"/>
      <c r="AD118" s="14"/>
      <c r="AE118" s="14"/>
      <c r="AF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</row>
    <row r="119" spans="1:70" x14ac:dyDescent="0.3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AA119" s="14"/>
      <c r="AB119" s="14"/>
      <c r="AC119" s="14"/>
      <c r="AD119" s="14"/>
      <c r="AE119" s="14"/>
      <c r="AF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</row>
    <row r="120" spans="1:70" x14ac:dyDescent="0.3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AA120" s="14"/>
      <c r="AB120" s="14"/>
      <c r="AC120" s="14"/>
      <c r="AD120" s="14"/>
      <c r="AE120" s="14"/>
      <c r="AF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</row>
    <row r="121" spans="1:70" x14ac:dyDescent="0.3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AA121" s="14"/>
      <c r="AB121" s="14"/>
      <c r="AC121" s="14"/>
      <c r="AD121" s="14"/>
      <c r="AE121" s="14"/>
      <c r="AF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</row>
    <row r="122" spans="1:70" x14ac:dyDescent="0.3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AA122" s="14"/>
      <c r="AB122" s="14"/>
      <c r="AC122" s="14"/>
      <c r="AD122" s="14"/>
      <c r="AE122" s="14"/>
      <c r="AF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</row>
    <row r="123" spans="1:70" x14ac:dyDescent="0.3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AA123" s="14"/>
      <c r="AB123" s="14"/>
      <c r="AC123" s="14"/>
      <c r="AD123" s="14"/>
      <c r="AE123" s="14"/>
      <c r="AF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</row>
    <row r="124" spans="1:70" x14ac:dyDescent="0.3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AA124" s="14"/>
      <c r="AB124" s="14"/>
      <c r="AC124" s="14"/>
      <c r="AD124" s="14"/>
      <c r="AE124" s="14"/>
      <c r="AF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</row>
    <row r="125" spans="1:70" x14ac:dyDescent="0.3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AA125" s="14"/>
      <c r="AB125" s="14"/>
      <c r="AC125" s="14"/>
      <c r="AD125" s="14"/>
      <c r="AE125" s="14"/>
      <c r="AF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</row>
    <row r="126" spans="1:70" x14ac:dyDescent="0.3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AA126" s="14"/>
      <c r="AB126" s="14"/>
      <c r="AC126" s="14"/>
      <c r="AD126" s="14"/>
      <c r="AE126" s="14"/>
      <c r="AF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</row>
    <row r="127" spans="1:70" x14ac:dyDescent="0.3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AA127" s="14"/>
      <c r="AB127" s="14"/>
      <c r="AC127" s="14"/>
      <c r="AD127" s="14"/>
      <c r="AE127" s="14"/>
      <c r="AF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</row>
    <row r="128" spans="1:70" x14ac:dyDescent="0.3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AA128" s="14"/>
      <c r="AB128" s="14"/>
      <c r="AC128" s="14"/>
      <c r="AD128" s="14"/>
      <c r="AE128" s="14"/>
      <c r="AF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</row>
    <row r="129" spans="1:70" x14ac:dyDescent="0.3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AA129" s="14"/>
      <c r="AB129" s="14"/>
      <c r="AC129" s="14"/>
      <c r="AD129" s="14"/>
      <c r="AE129" s="14"/>
      <c r="AF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</row>
    <row r="130" spans="1:70" x14ac:dyDescent="0.3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AA130" s="14"/>
      <c r="AB130" s="14"/>
      <c r="AC130" s="14"/>
      <c r="AD130" s="14"/>
      <c r="AE130" s="14"/>
      <c r="AF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</row>
    <row r="131" spans="1:70" x14ac:dyDescent="0.3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AA131" s="14"/>
      <c r="AB131" s="14"/>
      <c r="AC131" s="14"/>
      <c r="AD131" s="14"/>
      <c r="AE131" s="14"/>
      <c r="AF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</row>
    <row r="132" spans="1:70" x14ac:dyDescent="0.3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AA132" s="14"/>
      <c r="AB132" s="14"/>
      <c r="AC132" s="14"/>
      <c r="AD132" s="14"/>
      <c r="AE132" s="14"/>
      <c r="AF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</row>
    <row r="133" spans="1:70" x14ac:dyDescent="0.3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AA133" s="14"/>
      <c r="AB133" s="14"/>
      <c r="AC133" s="14"/>
      <c r="AD133" s="14"/>
      <c r="AE133" s="14"/>
      <c r="AF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</row>
    <row r="134" spans="1:70" x14ac:dyDescent="0.3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AA134" s="14"/>
      <c r="AB134" s="14"/>
      <c r="AC134" s="14"/>
      <c r="AD134" s="14"/>
      <c r="AE134" s="14"/>
      <c r="AF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</row>
    <row r="135" spans="1:70" x14ac:dyDescent="0.3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AA135" s="14"/>
      <c r="AB135" s="14"/>
      <c r="AC135" s="14"/>
      <c r="AD135" s="14"/>
      <c r="AE135" s="14"/>
      <c r="AF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</row>
    <row r="136" spans="1:70" x14ac:dyDescent="0.3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AA136" s="14"/>
      <c r="AB136" s="14"/>
      <c r="AC136" s="14"/>
      <c r="AD136" s="14"/>
      <c r="AE136" s="14"/>
      <c r="AF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</row>
    <row r="137" spans="1:70" x14ac:dyDescent="0.3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AA137" s="14"/>
      <c r="AB137" s="14"/>
      <c r="AC137" s="14"/>
      <c r="AD137" s="14"/>
      <c r="AE137" s="14"/>
      <c r="AF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</row>
    <row r="138" spans="1:70" x14ac:dyDescent="0.3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AA138" s="14"/>
      <c r="AB138" s="14"/>
      <c r="AC138" s="14"/>
      <c r="AD138" s="14"/>
      <c r="AE138" s="14"/>
      <c r="AF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</row>
    <row r="139" spans="1:70" x14ac:dyDescent="0.3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AA139" s="14"/>
      <c r="AB139" s="14"/>
      <c r="AC139" s="14"/>
      <c r="AD139" s="14"/>
      <c r="AE139" s="14"/>
      <c r="AF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</row>
    <row r="140" spans="1:70" x14ac:dyDescent="0.3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AA140" s="14"/>
      <c r="AB140" s="14"/>
      <c r="AC140" s="14"/>
      <c r="AD140" s="14"/>
      <c r="AE140" s="14"/>
      <c r="AF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</row>
    <row r="141" spans="1:70" x14ac:dyDescent="0.3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AA141" s="14"/>
      <c r="AB141" s="14"/>
      <c r="AC141" s="14"/>
      <c r="AD141" s="14"/>
      <c r="AE141" s="14"/>
      <c r="AF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</row>
    <row r="142" spans="1:70" x14ac:dyDescent="0.3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AA142" s="14"/>
      <c r="AB142" s="14"/>
      <c r="AC142" s="14"/>
      <c r="AD142" s="14"/>
      <c r="AE142" s="14"/>
      <c r="AF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</row>
    <row r="143" spans="1:70" x14ac:dyDescent="0.3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AA143" s="14"/>
      <c r="AB143" s="14"/>
      <c r="AC143" s="14"/>
      <c r="AD143" s="14"/>
      <c r="AE143" s="14"/>
      <c r="AF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</row>
    <row r="144" spans="1:70" x14ac:dyDescent="0.3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AA144" s="14"/>
      <c r="AB144" s="14"/>
      <c r="AC144" s="14"/>
      <c r="AD144" s="14"/>
      <c r="AE144" s="14"/>
      <c r="AF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</row>
    <row r="145" spans="1:70" x14ac:dyDescent="0.3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AA145" s="14"/>
      <c r="AB145" s="14"/>
      <c r="AC145" s="14"/>
      <c r="AD145" s="14"/>
      <c r="AE145" s="14"/>
      <c r="AF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</row>
    <row r="146" spans="1:70" x14ac:dyDescent="0.3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AA146" s="14"/>
      <c r="AB146" s="14"/>
      <c r="AC146" s="14"/>
      <c r="AD146" s="14"/>
      <c r="AE146" s="14"/>
      <c r="AF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</row>
    <row r="147" spans="1:70" x14ac:dyDescent="0.3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AA147" s="14"/>
      <c r="AB147" s="14"/>
      <c r="AC147" s="14"/>
      <c r="AD147" s="14"/>
      <c r="AE147" s="14"/>
      <c r="AF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</row>
    <row r="148" spans="1:70" x14ac:dyDescent="0.3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AA148" s="14"/>
      <c r="AB148" s="14"/>
      <c r="AC148" s="14"/>
      <c r="AD148" s="14"/>
      <c r="AE148" s="14"/>
      <c r="AF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</row>
    <row r="149" spans="1:70" x14ac:dyDescent="0.3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AA149" s="14"/>
      <c r="AB149" s="14"/>
      <c r="AC149" s="14"/>
      <c r="AD149" s="14"/>
      <c r="AE149" s="14"/>
      <c r="AF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</row>
    <row r="150" spans="1:70" x14ac:dyDescent="0.3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AA150" s="14"/>
      <c r="AB150" s="14"/>
      <c r="AC150" s="14"/>
      <c r="AD150" s="14"/>
      <c r="AE150" s="14"/>
      <c r="AF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</row>
    <row r="151" spans="1:70" x14ac:dyDescent="0.3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AA151" s="14"/>
      <c r="AB151" s="14"/>
      <c r="AC151" s="14"/>
      <c r="AD151" s="14"/>
      <c r="AE151" s="14"/>
      <c r="AF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</row>
    <row r="152" spans="1:70" x14ac:dyDescent="0.3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AA152" s="14"/>
      <c r="AB152" s="14"/>
      <c r="AC152" s="14"/>
      <c r="AD152" s="14"/>
      <c r="AE152" s="14"/>
      <c r="AF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</row>
    <row r="153" spans="1:70" x14ac:dyDescent="0.3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AA153" s="14"/>
      <c r="AB153" s="14"/>
      <c r="AC153" s="14"/>
      <c r="AD153" s="14"/>
      <c r="AE153" s="14"/>
      <c r="AF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</row>
    <row r="154" spans="1:70" x14ac:dyDescent="0.3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AA154" s="14"/>
      <c r="AB154" s="14"/>
      <c r="AC154" s="14"/>
      <c r="AD154" s="14"/>
      <c r="AE154" s="14"/>
      <c r="AF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</row>
    <row r="155" spans="1:70" x14ac:dyDescent="0.3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AA155" s="14"/>
      <c r="AB155" s="14"/>
      <c r="AC155" s="14"/>
      <c r="AD155" s="14"/>
      <c r="AE155" s="14"/>
      <c r="AF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</row>
    <row r="156" spans="1:70" x14ac:dyDescent="0.3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AA156" s="14"/>
      <c r="AB156" s="14"/>
      <c r="AC156" s="14"/>
      <c r="AD156" s="14"/>
      <c r="AE156" s="14"/>
      <c r="AF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</row>
    <row r="157" spans="1:70" x14ac:dyDescent="0.3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AA157" s="14"/>
      <c r="AB157" s="14"/>
      <c r="AC157" s="14"/>
      <c r="AD157" s="14"/>
      <c r="AE157" s="14"/>
      <c r="AF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</row>
    <row r="158" spans="1:70" x14ac:dyDescent="0.3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AA158" s="14"/>
      <c r="AB158" s="14"/>
      <c r="AC158" s="14"/>
      <c r="AD158" s="14"/>
      <c r="AE158" s="14"/>
      <c r="AF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</row>
    <row r="159" spans="1:70" x14ac:dyDescent="0.3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AA159" s="14"/>
      <c r="AB159" s="14"/>
      <c r="AC159" s="14"/>
      <c r="AD159" s="14"/>
      <c r="AE159" s="14"/>
      <c r="AF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</row>
    <row r="160" spans="1:70" x14ac:dyDescent="0.3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AA160" s="14"/>
      <c r="AB160" s="14"/>
      <c r="AC160" s="14"/>
      <c r="AD160" s="14"/>
      <c r="AE160" s="14"/>
      <c r="AF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</row>
    <row r="161" spans="1:70" x14ac:dyDescent="0.3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AA161" s="14"/>
      <c r="AB161" s="14"/>
      <c r="AC161" s="14"/>
      <c r="AD161" s="14"/>
      <c r="AE161" s="14"/>
      <c r="AF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</row>
    <row r="162" spans="1:70" x14ac:dyDescent="0.3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AA162" s="14"/>
      <c r="AB162" s="14"/>
      <c r="AC162" s="14"/>
      <c r="AD162" s="14"/>
      <c r="AE162" s="14"/>
      <c r="AF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</row>
    <row r="163" spans="1:70" x14ac:dyDescent="0.3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AA163" s="14"/>
      <c r="AB163" s="14"/>
      <c r="AC163" s="14"/>
      <c r="AD163" s="14"/>
      <c r="AE163" s="14"/>
      <c r="AF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</row>
    <row r="164" spans="1:70" x14ac:dyDescent="0.3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AA164" s="14"/>
      <c r="AB164" s="14"/>
      <c r="AC164" s="14"/>
      <c r="AD164" s="14"/>
      <c r="AE164" s="14"/>
      <c r="AF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</row>
    <row r="165" spans="1:70" x14ac:dyDescent="0.3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AA165" s="14"/>
      <c r="AB165" s="14"/>
      <c r="AC165" s="14"/>
      <c r="AD165" s="14"/>
      <c r="AE165" s="14"/>
      <c r="AF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</row>
    <row r="166" spans="1:70" x14ac:dyDescent="0.3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AA166" s="14"/>
      <c r="AB166" s="14"/>
      <c r="AC166" s="14"/>
      <c r="AD166" s="14"/>
      <c r="AE166" s="14"/>
      <c r="AF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</row>
    <row r="167" spans="1:70" x14ac:dyDescent="0.3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AA167" s="14"/>
      <c r="AB167" s="14"/>
      <c r="AC167" s="14"/>
      <c r="AD167" s="14"/>
      <c r="AE167" s="14"/>
      <c r="AF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</row>
    <row r="168" spans="1:70" x14ac:dyDescent="0.3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AA168" s="14"/>
      <c r="AB168" s="14"/>
      <c r="AC168" s="14"/>
      <c r="AD168" s="14"/>
      <c r="AE168" s="14"/>
      <c r="AF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</row>
    <row r="169" spans="1:70" x14ac:dyDescent="0.3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AA169" s="14"/>
      <c r="AB169" s="14"/>
      <c r="AC169" s="14"/>
      <c r="AD169" s="14"/>
      <c r="AE169" s="14"/>
      <c r="AF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</row>
    <row r="170" spans="1:70" x14ac:dyDescent="0.3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AA170" s="14"/>
      <c r="AB170" s="14"/>
      <c r="AC170" s="14"/>
      <c r="AD170" s="14"/>
      <c r="AE170" s="14"/>
      <c r="AF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</row>
    <row r="171" spans="1:70" x14ac:dyDescent="0.3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AA171" s="14"/>
      <c r="AB171" s="14"/>
      <c r="AC171" s="14"/>
      <c r="AD171" s="14"/>
      <c r="AE171" s="14"/>
      <c r="AF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</row>
    <row r="172" spans="1:70" x14ac:dyDescent="0.3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AA172" s="14"/>
      <c r="AB172" s="14"/>
      <c r="AC172" s="14"/>
      <c r="AD172" s="14"/>
      <c r="AE172" s="14"/>
      <c r="AF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</row>
    <row r="173" spans="1:70" x14ac:dyDescent="0.3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AA173" s="14"/>
      <c r="AB173" s="14"/>
      <c r="AC173" s="14"/>
      <c r="AD173" s="14"/>
      <c r="AE173" s="14"/>
      <c r="AF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</row>
    <row r="174" spans="1:70" x14ac:dyDescent="0.3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AA174" s="14"/>
      <c r="AB174" s="14"/>
      <c r="AC174" s="14"/>
      <c r="AD174" s="14"/>
      <c r="AE174" s="14"/>
      <c r="AF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</row>
    <row r="175" spans="1:70" x14ac:dyDescent="0.3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AA175" s="14"/>
      <c r="AB175" s="14"/>
      <c r="AC175" s="14"/>
      <c r="AD175" s="14"/>
      <c r="AE175" s="14"/>
      <c r="AF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</row>
    <row r="176" spans="1:70" x14ac:dyDescent="0.3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AA176" s="14"/>
      <c r="AB176" s="14"/>
      <c r="AC176" s="14"/>
      <c r="AD176" s="14"/>
      <c r="AE176" s="14"/>
      <c r="AF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</row>
    <row r="177" spans="1:70" x14ac:dyDescent="0.3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AA177" s="14"/>
      <c r="AB177" s="14"/>
      <c r="AC177" s="14"/>
      <c r="AD177" s="14"/>
      <c r="AE177" s="14"/>
      <c r="AF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</row>
    <row r="178" spans="1:70" x14ac:dyDescent="0.3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AA178" s="14"/>
      <c r="AB178" s="14"/>
      <c r="AC178" s="14"/>
      <c r="AD178" s="14"/>
      <c r="AE178" s="14"/>
      <c r="AF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</row>
    <row r="179" spans="1:70" x14ac:dyDescent="0.3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AA179" s="14"/>
      <c r="AB179" s="14"/>
      <c r="AC179" s="14"/>
      <c r="AD179" s="14"/>
      <c r="AE179" s="14"/>
      <c r="AF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</row>
    <row r="180" spans="1:70" x14ac:dyDescent="0.3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AA180" s="14"/>
      <c r="AB180" s="14"/>
      <c r="AC180" s="14"/>
      <c r="AD180" s="14"/>
      <c r="AE180" s="14"/>
      <c r="AF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</row>
    <row r="181" spans="1:70" x14ac:dyDescent="0.3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AA181" s="14"/>
      <c r="AB181" s="14"/>
      <c r="AC181" s="14"/>
      <c r="AD181" s="14"/>
      <c r="AE181" s="14"/>
      <c r="AF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</row>
    <row r="182" spans="1:70" x14ac:dyDescent="0.3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AA182" s="14"/>
      <c r="AB182" s="14"/>
      <c r="AC182" s="14"/>
      <c r="AD182" s="14"/>
      <c r="AE182" s="14"/>
      <c r="AF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</row>
    <row r="183" spans="1:70" x14ac:dyDescent="0.3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AA183" s="14"/>
      <c r="AB183" s="14"/>
      <c r="AC183" s="14"/>
      <c r="AD183" s="14"/>
      <c r="AE183" s="14"/>
      <c r="AF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</row>
    <row r="184" spans="1:70" x14ac:dyDescent="0.3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AA184" s="14"/>
      <c r="AB184" s="14"/>
      <c r="AC184" s="14"/>
      <c r="AD184" s="14"/>
      <c r="AE184" s="14"/>
      <c r="AF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</row>
    <row r="185" spans="1:70" x14ac:dyDescent="0.3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AA185" s="14"/>
      <c r="AB185" s="14"/>
      <c r="AC185" s="14"/>
      <c r="AD185" s="14"/>
      <c r="AE185" s="14"/>
      <c r="AF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</row>
    <row r="186" spans="1:70" x14ac:dyDescent="0.3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AA186" s="14"/>
      <c r="AB186" s="14"/>
      <c r="AC186" s="14"/>
      <c r="AD186" s="14"/>
      <c r="AE186" s="14"/>
      <c r="AF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</row>
    <row r="187" spans="1:70" x14ac:dyDescent="0.3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AA187" s="14"/>
      <c r="AB187" s="14"/>
      <c r="AC187" s="14"/>
      <c r="AD187" s="14"/>
      <c r="AE187" s="14"/>
      <c r="AF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</row>
    <row r="188" spans="1:70" x14ac:dyDescent="0.3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AA188" s="14"/>
      <c r="AB188" s="14"/>
      <c r="AC188" s="14"/>
      <c r="AD188" s="14"/>
      <c r="AE188" s="14"/>
      <c r="AF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</row>
    <row r="189" spans="1:70" x14ac:dyDescent="0.3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AA189" s="14"/>
      <c r="AB189" s="14"/>
      <c r="AC189" s="14"/>
      <c r="AD189" s="14"/>
      <c r="AE189" s="14"/>
      <c r="AF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</row>
    <row r="190" spans="1:70" x14ac:dyDescent="0.3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AA190" s="14"/>
      <c r="AB190" s="14"/>
      <c r="AC190" s="14"/>
      <c r="AD190" s="14"/>
      <c r="AE190" s="14"/>
      <c r="AF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</row>
    <row r="191" spans="1:70" x14ac:dyDescent="0.3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AA191" s="14"/>
      <c r="AB191" s="14"/>
      <c r="AC191" s="14"/>
      <c r="AD191" s="14"/>
      <c r="AE191" s="14"/>
      <c r="AF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</row>
    <row r="192" spans="1:70" x14ac:dyDescent="0.3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AA192" s="14"/>
      <c r="AB192" s="14"/>
      <c r="AC192" s="14"/>
      <c r="AD192" s="14"/>
      <c r="AE192" s="14"/>
      <c r="AF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</row>
    <row r="193" spans="1:70" x14ac:dyDescent="0.3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AA193" s="14"/>
      <c r="AB193" s="14"/>
      <c r="AC193" s="14"/>
      <c r="AD193" s="14"/>
      <c r="AE193" s="14"/>
      <c r="AF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</row>
    <row r="194" spans="1:70" x14ac:dyDescent="0.3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AA194" s="14"/>
      <c r="AB194" s="14"/>
      <c r="AC194" s="14"/>
      <c r="AD194" s="14"/>
      <c r="AE194" s="14"/>
      <c r="AF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</row>
    <row r="195" spans="1:70" x14ac:dyDescent="0.3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AA195" s="14"/>
      <c r="AB195" s="14"/>
      <c r="AC195" s="14"/>
      <c r="AD195" s="14"/>
      <c r="AE195" s="14"/>
      <c r="AF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</row>
    <row r="196" spans="1:70" x14ac:dyDescent="0.3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AA196" s="14"/>
      <c r="AB196" s="14"/>
      <c r="AC196" s="14"/>
      <c r="AD196" s="14"/>
      <c r="AE196" s="14"/>
      <c r="AF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</row>
    <row r="197" spans="1:70" x14ac:dyDescent="0.3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AA197" s="14"/>
      <c r="AB197" s="14"/>
      <c r="AC197" s="14"/>
      <c r="AD197" s="14"/>
      <c r="AE197" s="14"/>
      <c r="AF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</row>
    <row r="198" spans="1:70" x14ac:dyDescent="0.3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AA198" s="14"/>
      <c r="AB198" s="14"/>
      <c r="AC198" s="14"/>
      <c r="AD198" s="14"/>
      <c r="AE198" s="14"/>
      <c r="AF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</row>
    <row r="199" spans="1:70" x14ac:dyDescent="0.3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AA199" s="14"/>
      <c r="AB199" s="14"/>
      <c r="AC199" s="14"/>
      <c r="AD199" s="14"/>
      <c r="AE199" s="14"/>
      <c r="AF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</row>
    <row r="200" spans="1:70" x14ac:dyDescent="0.3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AA200" s="14"/>
      <c r="AB200" s="14"/>
      <c r="AC200" s="14"/>
      <c r="AD200" s="14"/>
      <c r="AE200" s="14"/>
      <c r="AF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</row>
    <row r="201" spans="1:70" x14ac:dyDescent="0.3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AA201" s="14"/>
      <c r="AB201" s="14"/>
      <c r="AC201" s="14"/>
      <c r="AD201" s="14"/>
      <c r="AE201" s="14"/>
      <c r="AF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</row>
    <row r="202" spans="1:70" x14ac:dyDescent="0.3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AA202" s="14"/>
      <c r="AB202" s="14"/>
      <c r="AC202" s="14"/>
      <c r="AD202" s="14"/>
      <c r="AE202" s="14"/>
      <c r="AF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</row>
    <row r="203" spans="1:70" x14ac:dyDescent="0.3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AA203" s="14"/>
      <c r="AB203" s="14"/>
      <c r="AC203" s="14"/>
      <c r="AD203" s="14"/>
      <c r="AE203" s="14"/>
      <c r="AF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</row>
    <row r="204" spans="1:70" x14ac:dyDescent="0.3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AA204" s="14"/>
      <c r="AB204" s="14"/>
      <c r="AC204" s="14"/>
      <c r="AD204" s="14"/>
      <c r="AE204" s="14"/>
      <c r="AF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</row>
    <row r="205" spans="1:70" x14ac:dyDescent="0.3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AA205" s="14"/>
      <c r="AB205" s="14"/>
      <c r="AC205" s="14"/>
      <c r="AD205" s="14"/>
      <c r="AE205" s="14"/>
      <c r="AF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</row>
    <row r="206" spans="1:70" x14ac:dyDescent="0.3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AA206" s="14"/>
      <c r="AB206" s="14"/>
      <c r="AC206" s="14"/>
      <c r="AD206" s="14"/>
      <c r="AE206" s="14"/>
      <c r="AF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</row>
    <row r="207" spans="1:70" x14ac:dyDescent="0.3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AA207" s="14"/>
      <c r="AB207" s="14"/>
      <c r="AC207" s="14"/>
      <c r="AD207" s="14"/>
      <c r="AE207" s="14"/>
      <c r="AF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</row>
    <row r="208" spans="1:70" x14ac:dyDescent="0.3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AA208" s="14"/>
      <c r="AB208" s="14"/>
      <c r="AC208" s="14"/>
      <c r="AD208" s="14"/>
      <c r="AE208" s="14"/>
      <c r="AF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</row>
    <row r="209" spans="1:70" x14ac:dyDescent="0.3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AA209" s="14"/>
      <c r="AB209" s="14"/>
      <c r="AC209" s="14"/>
      <c r="AD209" s="14"/>
      <c r="AE209" s="14"/>
      <c r="AF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</row>
    <row r="210" spans="1:70" x14ac:dyDescent="0.3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AA210" s="14"/>
      <c r="AB210" s="14"/>
      <c r="AC210" s="14"/>
      <c r="AD210" s="14"/>
      <c r="AE210" s="14"/>
      <c r="AF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</row>
    <row r="211" spans="1:70" x14ac:dyDescent="0.3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AA211" s="14"/>
      <c r="AB211" s="14"/>
      <c r="AC211" s="14"/>
      <c r="AD211" s="14"/>
      <c r="AE211" s="14"/>
      <c r="AF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</row>
    <row r="212" spans="1:70" x14ac:dyDescent="0.3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AA212" s="14"/>
      <c r="AB212" s="14"/>
      <c r="AC212" s="14"/>
      <c r="AD212" s="14"/>
      <c r="AE212" s="14"/>
      <c r="AF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</row>
    <row r="213" spans="1:70" x14ac:dyDescent="0.3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AA213" s="14"/>
      <c r="AB213" s="14"/>
      <c r="AC213" s="14"/>
      <c r="AD213" s="14"/>
      <c r="AE213" s="14"/>
      <c r="AF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</row>
    <row r="214" spans="1:70" x14ac:dyDescent="0.3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AA214" s="14"/>
      <c r="AB214" s="14"/>
      <c r="AC214" s="14"/>
      <c r="AD214" s="14"/>
      <c r="AE214" s="14"/>
      <c r="AF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</row>
    <row r="215" spans="1:70" x14ac:dyDescent="0.3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AA215" s="14"/>
      <c r="AB215" s="14"/>
      <c r="AC215" s="14"/>
      <c r="AD215" s="14"/>
      <c r="AE215" s="14"/>
      <c r="AF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</row>
    <row r="216" spans="1:70" x14ac:dyDescent="0.3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AA216" s="14"/>
      <c r="AB216" s="14"/>
      <c r="AC216" s="14"/>
      <c r="AD216" s="14"/>
      <c r="AE216" s="14"/>
      <c r="AF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</row>
    <row r="217" spans="1:70" x14ac:dyDescent="0.3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AA217" s="14"/>
      <c r="AB217" s="14"/>
      <c r="AC217" s="14"/>
      <c r="AD217" s="14"/>
      <c r="AE217" s="14"/>
      <c r="AF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</row>
    <row r="218" spans="1:70" x14ac:dyDescent="0.3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AA218" s="14"/>
      <c r="AB218" s="14"/>
      <c r="AC218" s="14"/>
      <c r="AD218" s="14"/>
      <c r="AE218" s="14"/>
      <c r="AF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</row>
    <row r="219" spans="1:70" x14ac:dyDescent="0.3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AA219" s="14"/>
      <c r="AB219" s="14"/>
      <c r="AC219" s="14"/>
      <c r="AD219" s="14"/>
      <c r="AE219" s="14"/>
      <c r="AF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</row>
    <row r="220" spans="1:70" x14ac:dyDescent="0.3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AA220" s="14"/>
      <c r="AB220" s="14"/>
      <c r="AC220" s="14"/>
      <c r="AD220" s="14"/>
      <c r="AE220" s="14"/>
      <c r="AF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</row>
    <row r="221" spans="1:70" x14ac:dyDescent="0.3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AA221" s="14"/>
      <c r="AB221" s="14"/>
      <c r="AC221" s="14"/>
      <c r="AD221" s="14"/>
      <c r="AE221" s="14"/>
      <c r="AF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</row>
    <row r="222" spans="1:70" x14ac:dyDescent="0.3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AA222" s="14"/>
      <c r="AB222" s="14"/>
      <c r="AC222" s="14"/>
      <c r="AD222" s="14"/>
      <c r="AE222" s="14"/>
      <c r="AF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</row>
    <row r="223" spans="1:70" x14ac:dyDescent="0.3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AA223" s="14"/>
      <c r="AB223" s="14"/>
      <c r="AC223" s="14"/>
      <c r="AD223" s="14"/>
      <c r="AE223" s="14"/>
      <c r="AF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</row>
    <row r="224" spans="1:70" x14ac:dyDescent="0.3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AA224" s="14"/>
      <c r="AB224" s="14"/>
      <c r="AC224" s="14"/>
      <c r="AD224" s="14"/>
      <c r="AE224" s="14"/>
      <c r="AF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</row>
    <row r="225" spans="1:70" x14ac:dyDescent="0.3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AA225" s="14"/>
      <c r="AB225" s="14"/>
      <c r="AC225" s="14"/>
      <c r="AD225" s="14"/>
      <c r="AE225" s="14"/>
      <c r="AF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</row>
    <row r="226" spans="1:70" x14ac:dyDescent="0.3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AA226" s="14"/>
      <c r="AB226" s="14"/>
      <c r="AC226" s="14"/>
      <c r="AD226" s="14"/>
      <c r="AE226" s="14"/>
      <c r="AF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</row>
    <row r="227" spans="1:70" x14ac:dyDescent="0.3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AA227" s="14"/>
      <c r="AB227" s="14"/>
      <c r="AC227" s="14"/>
      <c r="AD227" s="14"/>
      <c r="AE227" s="14"/>
      <c r="AF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</row>
    <row r="228" spans="1:70" x14ac:dyDescent="0.3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AA228" s="14"/>
      <c r="AB228" s="14"/>
      <c r="AC228" s="14"/>
      <c r="AD228" s="14"/>
      <c r="AE228" s="14"/>
      <c r="AF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</row>
    <row r="229" spans="1:70" x14ac:dyDescent="0.3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AA229" s="14"/>
      <c r="AB229" s="14"/>
      <c r="AC229" s="14"/>
      <c r="AD229" s="14"/>
      <c r="AE229" s="14"/>
      <c r="AF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</row>
    <row r="230" spans="1:70" x14ac:dyDescent="0.3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AA230" s="14"/>
      <c r="AB230" s="14"/>
      <c r="AC230" s="14"/>
      <c r="AD230" s="14"/>
      <c r="AE230" s="14"/>
      <c r="AF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</row>
    <row r="231" spans="1:70" x14ac:dyDescent="0.3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AA231" s="14"/>
      <c r="AB231" s="14"/>
      <c r="AC231" s="14"/>
      <c r="AD231" s="14"/>
      <c r="AE231" s="14"/>
      <c r="AF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</row>
    <row r="232" spans="1:70" x14ac:dyDescent="0.3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AA232" s="14"/>
      <c r="AB232" s="14"/>
      <c r="AC232" s="14"/>
      <c r="AD232" s="14"/>
      <c r="AE232" s="14"/>
      <c r="AF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</row>
    <row r="233" spans="1:70" x14ac:dyDescent="0.3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AA233" s="14"/>
      <c r="AB233" s="14"/>
      <c r="AC233" s="14"/>
      <c r="AD233" s="14"/>
      <c r="AE233" s="14"/>
      <c r="AF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</row>
    <row r="234" spans="1:70" x14ac:dyDescent="0.3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AA234" s="14"/>
      <c r="AB234" s="14"/>
      <c r="AC234" s="14"/>
      <c r="AD234" s="14"/>
      <c r="AE234" s="14"/>
      <c r="AF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</row>
    <row r="235" spans="1:70" x14ac:dyDescent="0.3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AA235" s="14"/>
      <c r="AB235" s="14"/>
      <c r="AC235" s="14"/>
      <c r="AD235" s="14"/>
      <c r="AE235" s="14"/>
      <c r="AF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</row>
    <row r="236" spans="1:70" x14ac:dyDescent="0.3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AA236" s="14"/>
      <c r="AB236" s="14"/>
      <c r="AC236" s="14"/>
      <c r="AD236" s="14"/>
      <c r="AE236" s="14"/>
      <c r="AF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</row>
    <row r="237" spans="1:70" x14ac:dyDescent="0.3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AA237" s="14"/>
      <c r="AB237" s="14"/>
      <c r="AC237" s="14"/>
      <c r="AD237" s="14"/>
      <c r="AE237" s="14"/>
      <c r="AF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</row>
    <row r="238" spans="1:70" x14ac:dyDescent="0.3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AA238" s="14"/>
      <c r="AB238" s="14"/>
      <c r="AC238" s="14"/>
      <c r="AD238" s="14"/>
      <c r="AE238" s="14"/>
      <c r="AF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</row>
    <row r="239" spans="1:70" x14ac:dyDescent="0.3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AA239" s="14"/>
      <c r="AB239" s="14"/>
      <c r="AC239" s="14"/>
      <c r="AD239" s="14"/>
      <c r="AE239" s="14"/>
      <c r="AF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</row>
    <row r="240" spans="1:70" x14ac:dyDescent="0.3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AA240" s="14"/>
      <c r="AB240" s="14"/>
      <c r="AC240" s="14"/>
      <c r="AD240" s="14"/>
      <c r="AE240" s="14"/>
      <c r="AF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</row>
    <row r="241" spans="1:70" x14ac:dyDescent="0.3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AA241" s="14"/>
      <c r="AB241" s="14"/>
      <c r="AC241" s="14"/>
      <c r="AD241" s="14"/>
      <c r="AE241" s="14"/>
      <c r="AF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</row>
    <row r="242" spans="1:70" x14ac:dyDescent="0.3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AA242" s="14"/>
      <c r="AB242" s="14"/>
      <c r="AC242" s="14"/>
      <c r="AD242" s="14"/>
      <c r="AE242" s="14"/>
      <c r="AF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</row>
    <row r="243" spans="1:70" x14ac:dyDescent="0.3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AA243" s="14"/>
      <c r="AB243" s="14"/>
      <c r="AC243" s="14"/>
      <c r="AD243" s="14"/>
      <c r="AE243" s="14"/>
      <c r="AF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</row>
    <row r="244" spans="1:70" x14ac:dyDescent="0.3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AA244" s="14"/>
      <c r="AB244" s="14"/>
      <c r="AC244" s="14"/>
      <c r="AD244" s="14"/>
      <c r="AE244" s="14"/>
      <c r="AF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</row>
    <row r="245" spans="1:70" x14ac:dyDescent="0.3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AA245" s="14"/>
      <c r="AB245" s="14"/>
      <c r="AC245" s="14"/>
      <c r="AD245" s="14"/>
      <c r="AE245" s="14"/>
      <c r="AF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</row>
    <row r="246" spans="1:70" x14ac:dyDescent="0.3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AA246" s="14"/>
      <c r="AB246" s="14"/>
      <c r="AC246" s="14"/>
      <c r="AD246" s="14"/>
      <c r="AE246" s="14"/>
      <c r="AF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</row>
    <row r="247" spans="1:70" x14ac:dyDescent="0.3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AA247" s="14"/>
      <c r="AB247" s="14"/>
      <c r="AC247" s="14"/>
      <c r="AD247" s="14"/>
      <c r="AE247" s="14"/>
      <c r="AF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</row>
    <row r="248" spans="1:70" x14ac:dyDescent="0.3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AA248" s="14"/>
      <c r="AB248" s="14"/>
      <c r="AC248" s="14"/>
      <c r="AD248" s="14"/>
      <c r="AE248" s="14"/>
      <c r="AF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</row>
    <row r="249" spans="1:70" x14ac:dyDescent="0.3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AA249" s="14"/>
      <c r="AB249" s="14"/>
      <c r="AC249" s="14"/>
      <c r="AD249" s="14"/>
      <c r="AE249" s="14"/>
      <c r="AF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</row>
    <row r="250" spans="1:70" x14ac:dyDescent="0.3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AA250" s="14"/>
      <c r="AB250" s="14"/>
      <c r="AC250" s="14"/>
      <c r="AD250" s="14"/>
      <c r="AE250" s="14"/>
      <c r="AF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</row>
    <row r="251" spans="1:70" x14ac:dyDescent="0.3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AA251" s="14"/>
      <c r="AB251" s="14"/>
      <c r="AC251" s="14"/>
      <c r="AD251" s="14"/>
      <c r="AE251" s="14"/>
      <c r="AF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</row>
    <row r="252" spans="1:70" x14ac:dyDescent="0.3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AA252" s="14"/>
      <c r="AB252" s="14"/>
      <c r="AC252" s="14"/>
      <c r="AD252" s="14"/>
      <c r="AE252" s="14"/>
      <c r="AF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</row>
    <row r="253" spans="1:70" x14ac:dyDescent="0.3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AA253" s="14"/>
      <c r="AB253" s="14"/>
      <c r="AC253" s="14"/>
      <c r="AD253" s="14"/>
      <c r="AE253" s="14"/>
      <c r="AF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</row>
    <row r="254" spans="1:70" x14ac:dyDescent="0.3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AA254" s="14"/>
      <c r="AB254" s="14"/>
      <c r="AC254" s="14"/>
      <c r="AD254" s="14"/>
      <c r="AE254" s="14"/>
      <c r="AF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</row>
    <row r="255" spans="1:70" x14ac:dyDescent="0.3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AA255" s="14"/>
      <c r="AB255" s="14"/>
      <c r="AC255" s="14"/>
      <c r="AD255" s="14"/>
      <c r="AE255" s="14"/>
      <c r="AF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</row>
    <row r="256" spans="1:70" x14ac:dyDescent="0.3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AA256" s="14"/>
      <c r="AB256" s="14"/>
      <c r="AC256" s="14"/>
      <c r="AD256" s="14"/>
      <c r="AE256" s="14"/>
      <c r="AF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</row>
    <row r="257" spans="1:70" x14ac:dyDescent="0.3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AA257" s="14"/>
      <c r="AB257" s="14"/>
      <c r="AC257" s="14"/>
      <c r="AD257" s="14"/>
      <c r="AE257" s="14"/>
      <c r="AF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</row>
    <row r="258" spans="1:70" x14ac:dyDescent="0.3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AA258" s="14"/>
      <c r="AB258" s="14"/>
      <c r="AC258" s="14"/>
      <c r="AD258" s="14"/>
      <c r="AE258" s="14"/>
      <c r="AF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</row>
    <row r="259" spans="1:70" x14ac:dyDescent="0.3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AA259" s="14"/>
      <c r="AB259" s="14"/>
      <c r="AC259" s="14"/>
      <c r="AD259" s="14"/>
      <c r="AE259" s="14"/>
      <c r="AF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</row>
    <row r="260" spans="1:70" x14ac:dyDescent="0.3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AA260" s="14"/>
      <c r="AB260" s="14"/>
      <c r="AC260" s="14"/>
      <c r="AD260" s="14"/>
      <c r="AE260" s="14"/>
      <c r="AF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</row>
    <row r="261" spans="1:70" x14ac:dyDescent="0.3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AA261" s="14"/>
      <c r="AB261" s="14"/>
      <c r="AC261" s="14"/>
      <c r="AD261" s="14"/>
      <c r="AE261" s="14"/>
      <c r="AF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</row>
    <row r="262" spans="1:70" x14ac:dyDescent="0.3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AA262" s="14"/>
      <c r="AB262" s="14"/>
      <c r="AC262" s="14"/>
      <c r="AD262" s="14"/>
      <c r="AE262" s="14"/>
      <c r="AF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</row>
    <row r="263" spans="1:70" x14ac:dyDescent="0.3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AA263" s="14"/>
      <c r="AB263" s="14"/>
      <c r="AC263" s="14"/>
      <c r="AD263" s="14"/>
      <c r="AE263" s="14"/>
      <c r="AF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</row>
    <row r="264" spans="1:70" x14ac:dyDescent="0.3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AA264" s="14"/>
      <c r="AB264" s="14"/>
      <c r="AC264" s="14"/>
      <c r="AD264" s="14"/>
      <c r="AE264" s="14"/>
      <c r="AF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</row>
    <row r="265" spans="1:70" x14ac:dyDescent="0.3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AA265" s="14"/>
      <c r="AB265" s="14"/>
      <c r="AC265" s="14"/>
      <c r="AD265" s="14"/>
      <c r="AE265" s="14"/>
      <c r="AF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</row>
    <row r="266" spans="1:70" x14ac:dyDescent="0.3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AA266" s="14"/>
      <c r="AB266" s="14"/>
      <c r="AC266" s="14"/>
      <c r="AD266" s="14"/>
      <c r="AE266" s="14"/>
      <c r="AF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</row>
    <row r="267" spans="1:70" x14ac:dyDescent="0.3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AA267" s="14"/>
      <c r="AB267" s="14"/>
      <c r="AC267" s="14"/>
      <c r="AD267" s="14"/>
      <c r="AE267" s="14"/>
      <c r="AF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</row>
    <row r="268" spans="1:70" x14ac:dyDescent="0.3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AA268" s="14"/>
      <c r="AB268" s="14"/>
      <c r="AC268" s="14"/>
      <c r="AD268" s="14"/>
      <c r="AE268" s="14"/>
      <c r="AF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</row>
    <row r="269" spans="1:70" x14ac:dyDescent="0.3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AA269" s="14"/>
      <c r="AB269" s="14"/>
      <c r="AC269" s="14"/>
      <c r="AD269" s="14"/>
      <c r="AE269" s="14"/>
      <c r="AF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</row>
    <row r="270" spans="1:70" x14ac:dyDescent="0.3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AA270" s="14"/>
      <c r="AB270" s="14"/>
      <c r="AC270" s="14"/>
      <c r="AD270" s="14"/>
      <c r="AE270" s="14"/>
      <c r="AF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</row>
    <row r="271" spans="1:70" x14ac:dyDescent="0.3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AA271" s="14"/>
      <c r="AB271" s="14"/>
      <c r="AC271" s="14"/>
      <c r="AD271" s="14"/>
      <c r="AE271" s="14"/>
      <c r="AF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</row>
    <row r="272" spans="1:70" x14ac:dyDescent="0.3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AA272" s="14"/>
      <c r="AB272" s="14"/>
      <c r="AC272" s="14"/>
      <c r="AD272" s="14"/>
      <c r="AE272" s="14"/>
      <c r="AF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</row>
    <row r="273" spans="1:70" x14ac:dyDescent="0.3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AA273" s="14"/>
      <c r="AB273" s="14"/>
      <c r="AC273" s="14"/>
      <c r="AD273" s="14"/>
      <c r="AE273" s="14"/>
      <c r="AF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</row>
    <row r="274" spans="1:70" x14ac:dyDescent="0.3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AA274" s="14"/>
      <c r="AB274" s="14"/>
      <c r="AC274" s="14"/>
      <c r="AD274" s="14"/>
      <c r="AE274" s="14"/>
      <c r="AF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</row>
    <row r="275" spans="1:70" x14ac:dyDescent="0.3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AA275" s="14"/>
      <c r="AB275" s="14"/>
      <c r="AC275" s="14"/>
      <c r="AD275" s="14"/>
      <c r="AE275" s="14"/>
      <c r="AF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</row>
    <row r="276" spans="1:70" x14ac:dyDescent="0.3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AA276" s="14"/>
      <c r="AB276" s="14"/>
      <c r="AC276" s="14"/>
      <c r="AD276" s="14"/>
      <c r="AE276" s="14"/>
      <c r="AF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</row>
    <row r="277" spans="1:70" x14ac:dyDescent="0.3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AA277" s="14"/>
      <c r="AB277" s="14"/>
      <c r="AC277" s="14"/>
      <c r="AD277" s="14"/>
      <c r="AE277" s="14"/>
      <c r="AF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</row>
    <row r="278" spans="1:70" x14ac:dyDescent="0.3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AA278" s="14"/>
      <c r="AB278" s="14"/>
      <c r="AC278" s="14"/>
      <c r="AD278" s="14"/>
      <c r="AE278" s="14"/>
      <c r="AF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</row>
    <row r="279" spans="1:70" x14ac:dyDescent="0.3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AA279" s="14"/>
      <c r="AB279" s="14"/>
      <c r="AC279" s="14"/>
      <c r="AD279" s="14"/>
      <c r="AE279" s="14"/>
      <c r="AF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</row>
    <row r="280" spans="1:70" x14ac:dyDescent="0.3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AA280" s="14"/>
      <c r="AB280" s="14"/>
      <c r="AC280" s="14"/>
      <c r="AD280" s="14"/>
      <c r="AE280" s="14"/>
      <c r="AF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</row>
    <row r="281" spans="1:70" x14ac:dyDescent="0.3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AA281" s="14"/>
      <c r="AB281" s="14"/>
      <c r="AC281" s="14"/>
      <c r="AD281" s="14"/>
      <c r="AE281" s="14"/>
      <c r="AF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</row>
    <row r="282" spans="1:70" x14ac:dyDescent="0.3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AA282" s="14"/>
      <c r="AB282" s="14"/>
      <c r="AC282" s="14"/>
      <c r="AD282" s="14"/>
      <c r="AE282" s="14"/>
      <c r="AF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</row>
    <row r="283" spans="1:70" x14ac:dyDescent="0.3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AA283" s="14"/>
      <c r="AB283" s="14"/>
      <c r="AC283" s="14"/>
      <c r="AD283" s="14"/>
      <c r="AE283" s="14"/>
      <c r="AF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</row>
    <row r="284" spans="1:70" x14ac:dyDescent="0.3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AA284" s="14"/>
      <c r="AB284" s="14"/>
      <c r="AC284" s="14"/>
      <c r="AD284" s="14"/>
      <c r="AE284" s="14"/>
      <c r="AF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</row>
    <row r="285" spans="1:70" x14ac:dyDescent="0.3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AA285" s="14"/>
      <c r="AB285" s="14"/>
      <c r="AC285" s="14"/>
      <c r="AD285" s="14"/>
      <c r="AE285" s="14"/>
      <c r="AF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</row>
    <row r="286" spans="1:70" x14ac:dyDescent="0.3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AA286" s="14"/>
      <c r="AB286" s="14"/>
      <c r="AC286" s="14"/>
      <c r="AD286" s="14"/>
      <c r="AE286" s="14"/>
      <c r="AF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</row>
    <row r="287" spans="1:70" x14ac:dyDescent="0.3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AA287" s="14"/>
      <c r="AB287" s="14"/>
      <c r="AC287" s="14"/>
      <c r="AD287" s="14"/>
      <c r="AE287" s="14"/>
      <c r="AF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</row>
    <row r="288" spans="1:70" x14ac:dyDescent="0.3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AA288" s="14"/>
      <c r="AB288" s="14"/>
      <c r="AC288" s="14"/>
      <c r="AD288" s="14"/>
      <c r="AE288" s="14"/>
      <c r="AF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</row>
    <row r="289" spans="1:70" x14ac:dyDescent="0.3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AA289" s="14"/>
      <c r="AB289" s="14"/>
      <c r="AC289" s="14"/>
      <c r="AD289" s="14"/>
      <c r="AE289" s="14"/>
      <c r="AF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</row>
    <row r="290" spans="1:70" x14ac:dyDescent="0.3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AA290" s="14"/>
      <c r="AB290" s="14"/>
      <c r="AC290" s="14"/>
      <c r="AD290" s="14"/>
      <c r="AE290" s="14"/>
      <c r="AF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</row>
    <row r="291" spans="1:70" x14ac:dyDescent="0.3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AA291" s="14"/>
      <c r="AB291" s="14"/>
      <c r="AC291" s="14"/>
      <c r="AD291" s="14"/>
      <c r="AE291" s="14"/>
      <c r="AF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</row>
    <row r="292" spans="1:70" x14ac:dyDescent="0.3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AA292" s="14"/>
      <c r="AB292" s="14"/>
      <c r="AC292" s="14"/>
      <c r="AD292" s="14"/>
      <c r="AE292" s="14"/>
      <c r="AF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</row>
    <row r="293" spans="1:70" x14ac:dyDescent="0.3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AA293" s="14"/>
      <c r="AB293" s="14"/>
      <c r="AC293" s="14"/>
      <c r="AD293" s="14"/>
      <c r="AE293" s="14"/>
      <c r="AF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</row>
    <row r="294" spans="1:70" x14ac:dyDescent="0.3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AA294" s="14"/>
      <c r="AB294" s="14"/>
      <c r="AC294" s="14"/>
      <c r="AD294" s="14"/>
      <c r="AE294" s="14"/>
      <c r="AF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</row>
    <row r="295" spans="1:70" x14ac:dyDescent="0.3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AA295" s="14"/>
      <c r="AB295" s="14"/>
      <c r="AC295" s="14"/>
      <c r="AD295" s="14"/>
      <c r="AE295" s="14"/>
      <c r="AF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</row>
    <row r="296" spans="1:70" x14ac:dyDescent="0.3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AA296" s="14"/>
      <c r="AB296" s="14"/>
      <c r="AC296" s="14"/>
      <c r="AD296" s="14"/>
      <c r="AE296" s="14"/>
      <c r="AF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</row>
    <row r="297" spans="1:70" x14ac:dyDescent="0.3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AA297" s="14"/>
      <c r="AB297" s="14"/>
      <c r="AC297" s="14"/>
      <c r="AD297" s="14"/>
      <c r="AE297" s="14"/>
      <c r="AF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</row>
    <row r="298" spans="1:70" x14ac:dyDescent="0.3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AA298" s="14"/>
      <c r="AB298" s="14"/>
      <c r="AC298" s="14"/>
      <c r="AD298" s="14"/>
      <c r="AE298" s="14"/>
      <c r="AF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</row>
    <row r="299" spans="1:70" x14ac:dyDescent="0.3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AA299" s="14"/>
      <c r="AB299" s="14"/>
      <c r="AC299" s="14"/>
      <c r="AD299" s="14"/>
      <c r="AE299" s="14"/>
      <c r="AF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</row>
    <row r="300" spans="1:70" x14ac:dyDescent="0.3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AA300" s="14"/>
      <c r="AB300" s="14"/>
      <c r="AC300" s="14"/>
      <c r="AD300" s="14"/>
      <c r="AE300" s="14"/>
      <c r="AF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</row>
    <row r="301" spans="1:70" x14ac:dyDescent="0.3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AA301" s="14"/>
      <c r="AB301" s="14"/>
      <c r="AC301" s="14"/>
      <c r="AD301" s="14"/>
      <c r="AE301" s="14"/>
      <c r="AF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</row>
    <row r="302" spans="1:70" x14ac:dyDescent="0.3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AA302" s="14"/>
      <c r="AB302" s="14"/>
      <c r="AC302" s="14"/>
      <c r="AD302" s="14"/>
      <c r="AE302" s="14"/>
      <c r="AF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</row>
    <row r="303" spans="1:70" x14ac:dyDescent="0.3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AA303" s="14"/>
      <c r="AB303" s="14"/>
      <c r="AC303" s="14"/>
      <c r="AD303" s="14"/>
      <c r="AE303" s="14"/>
      <c r="AF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</row>
    <row r="304" spans="1:70" x14ac:dyDescent="0.3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AA304" s="14"/>
      <c r="AB304" s="14"/>
      <c r="AC304" s="14"/>
      <c r="AD304" s="14"/>
      <c r="AE304" s="14"/>
      <c r="AF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</row>
    <row r="305" spans="1:70" x14ac:dyDescent="0.3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AA305" s="14"/>
      <c r="AB305" s="14"/>
      <c r="AC305" s="14"/>
      <c r="AD305" s="14"/>
      <c r="AE305" s="14"/>
      <c r="AF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</row>
    <row r="306" spans="1:70" x14ac:dyDescent="0.3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AA306" s="14"/>
      <c r="AB306" s="14"/>
      <c r="AC306" s="14"/>
      <c r="AD306" s="14"/>
      <c r="AE306" s="14"/>
      <c r="AF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</row>
    <row r="307" spans="1:70" x14ac:dyDescent="0.3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AA307" s="14"/>
      <c r="AB307" s="14"/>
      <c r="AC307" s="14"/>
      <c r="AD307" s="14"/>
      <c r="AE307" s="14"/>
      <c r="AF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</row>
    <row r="308" spans="1:70" x14ac:dyDescent="0.3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AA308" s="14"/>
      <c r="AB308" s="14"/>
      <c r="AC308" s="14"/>
      <c r="AD308" s="14"/>
      <c r="AE308" s="14"/>
      <c r="AF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</row>
    <row r="309" spans="1:70" x14ac:dyDescent="0.3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AA309" s="14"/>
      <c r="AB309" s="14"/>
      <c r="AC309" s="14"/>
      <c r="AD309" s="14"/>
      <c r="AE309" s="14"/>
      <c r="AF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</row>
    <row r="310" spans="1:70" x14ac:dyDescent="0.3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AA310" s="14"/>
      <c r="AB310" s="14"/>
      <c r="AC310" s="14"/>
      <c r="AD310" s="14"/>
      <c r="AE310" s="14"/>
      <c r="AF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</row>
    <row r="311" spans="1:70" x14ac:dyDescent="0.3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AA311" s="14"/>
      <c r="AB311" s="14"/>
      <c r="AC311" s="14"/>
      <c r="AD311" s="14"/>
      <c r="AE311" s="14"/>
      <c r="AF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</row>
    <row r="312" spans="1:70" x14ac:dyDescent="0.3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AA312" s="14"/>
      <c r="AB312" s="14"/>
      <c r="AC312" s="14"/>
      <c r="AD312" s="14"/>
      <c r="AE312" s="14"/>
      <c r="AF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</row>
    <row r="313" spans="1:70" x14ac:dyDescent="0.3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AA313" s="14"/>
      <c r="AB313" s="14"/>
      <c r="AC313" s="14"/>
      <c r="AD313" s="14"/>
      <c r="AE313" s="14"/>
      <c r="AF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</row>
    <row r="314" spans="1:70" x14ac:dyDescent="0.3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AA314" s="14"/>
      <c r="AB314" s="14"/>
      <c r="AC314" s="14"/>
      <c r="AD314" s="14"/>
      <c r="AE314" s="14"/>
      <c r="AF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</row>
    <row r="315" spans="1:70" x14ac:dyDescent="0.3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AA315" s="14"/>
      <c r="AB315" s="14"/>
      <c r="AC315" s="14"/>
      <c r="AD315" s="14"/>
      <c r="AE315" s="14"/>
      <c r="AF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</row>
    <row r="316" spans="1:70" x14ac:dyDescent="0.3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AA316" s="14"/>
      <c r="AB316" s="14"/>
      <c r="AC316" s="14"/>
      <c r="AD316" s="14"/>
      <c r="AE316" s="14"/>
      <c r="AF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</row>
    <row r="317" spans="1:70" x14ac:dyDescent="0.3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AA317" s="14"/>
      <c r="AB317" s="14"/>
      <c r="AC317" s="14"/>
      <c r="AD317" s="14"/>
      <c r="AE317" s="14"/>
      <c r="AF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</row>
    <row r="318" spans="1:70" x14ac:dyDescent="0.3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AA318" s="14"/>
      <c r="AB318" s="14"/>
      <c r="AC318" s="14"/>
      <c r="AD318" s="14"/>
      <c r="AE318" s="14"/>
      <c r="AF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</row>
    <row r="319" spans="1:70" x14ac:dyDescent="0.3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AA319" s="14"/>
      <c r="AB319" s="14"/>
      <c r="AC319" s="14"/>
      <c r="AD319" s="14"/>
      <c r="AE319" s="14"/>
      <c r="AF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</row>
    <row r="320" spans="1:70" x14ac:dyDescent="0.3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AA320" s="14"/>
      <c r="AB320" s="14"/>
      <c r="AC320" s="14"/>
      <c r="AD320" s="14"/>
      <c r="AE320" s="14"/>
      <c r="AF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</row>
    <row r="321" spans="1:70" x14ac:dyDescent="0.3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AA321" s="14"/>
      <c r="AB321" s="14"/>
      <c r="AC321" s="14"/>
      <c r="AD321" s="14"/>
      <c r="AE321" s="14"/>
      <c r="AF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</row>
    <row r="322" spans="1:70" x14ac:dyDescent="0.3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AA322" s="14"/>
      <c r="AB322" s="14"/>
      <c r="AC322" s="14"/>
      <c r="AD322" s="14"/>
      <c r="AE322" s="14"/>
      <c r="AF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</row>
    <row r="323" spans="1:70" x14ac:dyDescent="0.3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AA323" s="14"/>
      <c r="AB323" s="14"/>
      <c r="AC323" s="14"/>
      <c r="AD323" s="14"/>
      <c r="AE323" s="14"/>
      <c r="AF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</row>
    <row r="324" spans="1:70" x14ac:dyDescent="0.3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AA324" s="14"/>
      <c r="AB324" s="14"/>
      <c r="AC324" s="14"/>
      <c r="AD324" s="14"/>
      <c r="AE324" s="14"/>
      <c r="AF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</row>
    <row r="325" spans="1:70" x14ac:dyDescent="0.3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AA325" s="14"/>
      <c r="AB325" s="14"/>
      <c r="AC325" s="14"/>
      <c r="AD325" s="14"/>
      <c r="AE325" s="14"/>
      <c r="AF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</row>
    <row r="326" spans="1:70" x14ac:dyDescent="0.3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AA326" s="14"/>
      <c r="AB326" s="14"/>
      <c r="AC326" s="14"/>
      <c r="AD326" s="14"/>
      <c r="AE326" s="14"/>
      <c r="AF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</row>
    <row r="327" spans="1:70" x14ac:dyDescent="0.3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AA327" s="14"/>
      <c r="AB327" s="14"/>
      <c r="AC327" s="14"/>
      <c r="AD327" s="14"/>
      <c r="AE327" s="14"/>
      <c r="AF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</row>
    <row r="328" spans="1:70" x14ac:dyDescent="0.3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AA328" s="14"/>
      <c r="AB328" s="14"/>
      <c r="AC328" s="14"/>
      <c r="AD328" s="14"/>
      <c r="AE328" s="14"/>
      <c r="AF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</row>
    <row r="329" spans="1:70" x14ac:dyDescent="0.3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AA329" s="14"/>
      <c r="AB329" s="14"/>
      <c r="AC329" s="14"/>
      <c r="AD329" s="14"/>
      <c r="AE329" s="14"/>
      <c r="AF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</row>
    <row r="330" spans="1:70" x14ac:dyDescent="0.3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AA330" s="14"/>
      <c r="AB330" s="14"/>
      <c r="AC330" s="14"/>
      <c r="AD330" s="14"/>
      <c r="AE330" s="14"/>
      <c r="AF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</row>
    <row r="331" spans="1:70" x14ac:dyDescent="0.3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AA331" s="14"/>
      <c r="AB331" s="14"/>
      <c r="AC331" s="14"/>
      <c r="AD331" s="14"/>
      <c r="AE331" s="14"/>
      <c r="AF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</row>
    <row r="332" spans="1:70" x14ac:dyDescent="0.3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AA332" s="14"/>
      <c r="AB332" s="14"/>
      <c r="AC332" s="14"/>
      <c r="AD332" s="14"/>
      <c r="AE332" s="14"/>
      <c r="AF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</row>
    <row r="333" spans="1:70" x14ac:dyDescent="0.3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AA333" s="14"/>
      <c r="AB333" s="14"/>
      <c r="AC333" s="14"/>
      <c r="AD333" s="14"/>
      <c r="AE333" s="14"/>
      <c r="AF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</row>
    <row r="334" spans="1:70" x14ac:dyDescent="0.3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AA334" s="14"/>
      <c r="AB334" s="14"/>
      <c r="AC334" s="14"/>
      <c r="AD334" s="14"/>
      <c r="AE334" s="14"/>
      <c r="AF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</row>
    <row r="335" spans="1:70" x14ac:dyDescent="0.3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AA335" s="14"/>
      <c r="AB335" s="14"/>
      <c r="AC335" s="14"/>
      <c r="AD335" s="14"/>
      <c r="AE335" s="14"/>
      <c r="AF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</row>
    <row r="336" spans="1:70" x14ac:dyDescent="0.3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AA336" s="14"/>
      <c r="AB336" s="14"/>
      <c r="AC336" s="14"/>
      <c r="AD336" s="14"/>
      <c r="AE336" s="14"/>
      <c r="AF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</row>
    <row r="337" spans="1:70" x14ac:dyDescent="0.3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AA337" s="14"/>
      <c r="AB337" s="14"/>
      <c r="AC337" s="14"/>
      <c r="AD337" s="14"/>
      <c r="AE337" s="14"/>
      <c r="AF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</row>
    <row r="338" spans="1:70" x14ac:dyDescent="0.3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AA338" s="14"/>
      <c r="AB338" s="14"/>
      <c r="AC338" s="14"/>
      <c r="AD338" s="14"/>
      <c r="AE338" s="14"/>
      <c r="AF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</row>
    <row r="339" spans="1:70" x14ac:dyDescent="0.3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AA339" s="14"/>
      <c r="AB339" s="14"/>
      <c r="AC339" s="14"/>
      <c r="AD339" s="14"/>
      <c r="AE339" s="14"/>
      <c r="AF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</row>
    <row r="340" spans="1:70" x14ac:dyDescent="0.3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AA340" s="14"/>
      <c r="AB340" s="14"/>
      <c r="AC340" s="14"/>
      <c r="AD340" s="14"/>
      <c r="AE340" s="14"/>
      <c r="AF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</row>
    <row r="341" spans="1:70" x14ac:dyDescent="0.3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AA341" s="14"/>
      <c r="AB341" s="14"/>
      <c r="AC341" s="14"/>
      <c r="AD341" s="14"/>
      <c r="AE341" s="14"/>
      <c r="AF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</row>
    <row r="342" spans="1:70" x14ac:dyDescent="0.3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AA342" s="14"/>
      <c r="AB342" s="14"/>
      <c r="AC342" s="14"/>
      <c r="AD342" s="14"/>
      <c r="AE342" s="14"/>
      <c r="AF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</row>
    <row r="343" spans="1:70" x14ac:dyDescent="0.3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AA343" s="14"/>
      <c r="AB343" s="14"/>
      <c r="AC343" s="14"/>
      <c r="AD343" s="14"/>
      <c r="AE343" s="14"/>
      <c r="AF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</row>
    <row r="344" spans="1:70" x14ac:dyDescent="0.3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AA344" s="14"/>
      <c r="AB344" s="14"/>
      <c r="AC344" s="14"/>
      <c r="AD344" s="14"/>
      <c r="AE344" s="14"/>
      <c r="AF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</row>
    <row r="345" spans="1:70" x14ac:dyDescent="0.3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AA345" s="14"/>
      <c r="AB345" s="14"/>
      <c r="AC345" s="14"/>
      <c r="AD345" s="14"/>
      <c r="AE345" s="14"/>
      <c r="AF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</row>
    <row r="346" spans="1:70" x14ac:dyDescent="0.3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AA346" s="14"/>
      <c r="AB346" s="14"/>
      <c r="AC346" s="14"/>
      <c r="AD346" s="14"/>
      <c r="AE346" s="14"/>
      <c r="AF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</row>
    <row r="347" spans="1:70" x14ac:dyDescent="0.3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AA347" s="14"/>
      <c r="AB347" s="14"/>
      <c r="AC347" s="14"/>
      <c r="AD347" s="14"/>
      <c r="AE347" s="14"/>
      <c r="AF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</row>
    <row r="348" spans="1:70" x14ac:dyDescent="0.3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AA348" s="14"/>
      <c r="AB348" s="14"/>
      <c r="AC348" s="14"/>
      <c r="AD348" s="14"/>
      <c r="AE348" s="14"/>
      <c r="AF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</row>
    <row r="349" spans="1:70" x14ac:dyDescent="0.3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AA349" s="14"/>
      <c r="AB349" s="14"/>
      <c r="AC349" s="14"/>
      <c r="AD349" s="14"/>
      <c r="AE349" s="14"/>
      <c r="AF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</row>
    <row r="350" spans="1:70" x14ac:dyDescent="0.3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AA350" s="14"/>
      <c r="AB350" s="14"/>
      <c r="AC350" s="14"/>
      <c r="AD350" s="14"/>
      <c r="AE350" s="14"/>
      <c r="AF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</row>
    <row r="351" spans="1:70" x14ac:dyDescent="0.3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AA351" s="14"/>
      <c r="AB351" s="14"/>
      <c r="AC351" s="14"/>
      <c r="AD351" s="14"/>
      <c r="AE351" s="14"/>
      <c r="AF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</row>
    <row r="352" spans="1:70" x14ac:dyDescent="0.3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AA352" s="14"/>
      <c r="AB352" s="14"/>
      <c r="AC352" s="14"/>
      <c r="AD352" s="14"/>
      <c r="AE352" s="14"/>
      <c r="AF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</row>
    <row r="353" spans="1:70" x14ac:dyDescent="0.3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AA353" s="14"/>
      <c r="AB353" s="14"/>
      <c r="AC353" s="14"/>
      <c r="AD353" s="14"/>
      <c r="AE353" s="14"/>
      <c r="AF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</row>
    <row r="354" spans="1:70" x14ac:dyDescent="0.3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AA354" s="14"/>
      <c r="AB354" s="14"/>
      <c r="AC354" s="14"/>
      <c r="AD354" s="14"/>
      <c r="AE354" s="14"/>
      <c r="AF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</row>
    <row r="355" spans="1:70" x14ac:dyDescent="0.3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AA355" s="14"/>
      <c r="AB355" s="14"/>
      <c r="AC355" s="14"/>
      <c r="AD355" s="14"/>
      <c r="AE355" s="14"/>
      <c r="AF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</row>
    <row r="356" spans="1:70" x14ac:dyDescent="0.3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AA356" s="14"/>
      <c r="AB356" s="14"/>
      <c r="AC356" s="14"/>
      <c r="AD356" s="14"/>
      <c r="AE356" s="14"/>
      <c r="AF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</row>
    <row r="357" spans="1:70" x14ac:dyDescent="0.3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AA357" s="14"/>
      <c r="AB357" s="14"/>
      <c r="AC357" s="14"/>
      <c r="AD357" s="14"/>
      <c r="AE357" s="14"/>
      <c r="AF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</row>
    <row r="358" spans="1:70" x14ac:dyDescent="0.3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AA358" s="14"/>
      <c r="AB358" s="14"/>
      <c r="AC358" s="14"/>
      <c r="AD358" s="14"/>
      <c r="AE358" s="14"/>
      <c r="AF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</row>
    <row r="359" spans="1:70" x14ac:dyDescent="0.3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AA359" s="14"/>
      <c r="AB359" s="14"/>
      <c r="AC359" s="14"/>
      <c r="AD359" s="14"/>
      <c r="AE359" s="14"/>
      <c r="AF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</row>
    <row r="360" spans="1:70" x14ac:dyDescent="0.3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AA360" s="14"/>
      <c r="AB360" s="14"/>
      <c r="AC360" s="14"/>
      <c r="AD360" s="14"/>
      <c r="AE360" s="14"/>
      <c r="AF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</row>
    <row r="361" spans="1:70" x14ac:dyDescent="0.3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AA361" s="14"/>
      <c r="AB361" s="14"/>
      <c r="AC361" s="14"/>
      <c r="AD361" s="14"/>
      <c r="AE361" s="14"/>
      <c r="AF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</row>
    <row r="362" spans="1:70" x14ac:dyDescent="0.3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AA362" s="14"/>
      <c r="AB362" s="14"/>
      <c r="AC362" s="14"/>
      <c r="AD362" s="14"/>
      <c r="AE362" s="14"/>
      <c r="AF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</row>
    <row r="363" spans="1:70" x14ac:dyDescent="0.3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AA363" s="14"/>
      <c r="AB363" s="14"/>
      <c r="AC363" s="14"/>
      <c r="AD363" s="14"/>
      <c r="AE363" s="14"/>
      <c r="AF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</row>
    <row r="364" spans="1:70" x14ac:dyDescent="0.3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AA364" s="14"/>
      <c r="AB364" s="14"/>
      <c r="AC364" s="14"/>
      <c r="AD364" s="14"/>
      <c r="AE364" s="14"/>
      <c r="AF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</row>
    <row r="365" spans="1:70" x14ac:dyDescent="0.3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AA365" s="14"/>
      <c r="AB365" s="14"/>
      <c r="AC365" s="14"/>
      <c r="AD365" s="14"/>
      <c r="AE365" s="14"/>
      <c r="AF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</row>
    <row r="366" spans="1:70" x14ac:dyDescent="0.3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AA366" s="14"/>
      <c r="AB366" s="14"/>
      <c r="AC366" s="14"/>
      <c r="AD366" s="14"/>
      <c r="AE366" s="14"/>
      <c r="AF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</row>
    <row r="367" spans="1:70" x14ac:dyDescent="0.3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AA367" s="14"/>
      <c r="AB367" s="14"/>
      <c r="AC367" s="14"/>
      <c r="AD367" s="14"/>
      <c r="AE367" s="14"/>
      <c r="AF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</row>
    <row r="368" spans="1:70" x14ac:dyDescent="0.3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AA368" s="14"/>
      <c r="AB368" s="14"/>
      <c r="AC368" s="14"/>
      <c r="AD368" s="14"/>
      <c r="AE368" s="14"/>
      <c r="AF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</row>
    <row r="369" spans="1:70" x14ac:dyDescent="0.3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AA369" s="14"/>
      <c r="AB369" s="14"/>
      <c r="AC369" s="14"/>
      <c r="AD369" s="14"/>
      <c r="AE369" s="14"/>
      <c r="AF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</row>
    <row r="370" spans="1:70" x14ac:dyDescent="0.3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AA370" s="14"/>
      <c r="AB370" s="14"/>
      <c r="AC370" s="14"/>
      <c r="AD370" s="14"/>
      <c r="AE370" s="14"/>
      <c r="AF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</row>
    <row r="371" spans="1:70" x14ac:dyDescent="0.3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AA371" s="14"/>
      <c r="AB371" s="14"/>
      <c r="AC371" s="14"/>
      <c r="AD371" s="14"/>
      <c r="AE371" s="14"/>
      <c r="AF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</row>
    <row r="372" spans="1:70" x14ac:dyDescent="0.3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AA372" s="14"/>
      <c r="AB372" s="14"/>
      <c r="AC372" s="14"/>
      <c r="AD372" s="14"/>
      <c r="AE372" s="14"/>
      <c r="AF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</row>
    <row r="373" spans="1:70" x14ac:dyDescent="0.3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AA373" s="14"/>
      <c r="AB373" s="14"/>
      <c r="AC373" s="14"/>
      <c r="AD373" s="14"/>
      <c r="AE373" s="14"/>
      <c r="AF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</row>
    <row r="374" spans="1:70" x14ac:dyDescent="0.3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AA374" s="14"/>
      <c r="AB374" s="14"/>
      <c r="AC374" s="14"/>
      <c r="AD374" s="14"/>
      <c r="AE374" s="14"/>
      <c r="AF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</row>
    <row r="375" spans="1:70" x14ac:dyDescent="0.3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AA375" s="14"/>
      <c r="AB375" s="14"/>
      <c r="AC375" s="14"/>
      <c r="AD375" s="14"/>
      <c r="AE375" s="14"/>
      <c r="AF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</row>
    <row r="376" spans="1:70" x14ac:dyDescent="0.3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AA376" s="14"/>
      <c r="AB376" s="14"/>
      <c r="AC376" s="14"/>
      <c r="AD376" s="14"/>
      <c r="AE376" s="14"/>
      <c r="AF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</row>
    <row r="377" spans="1:70" x14ac:dyDescent="0.3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AA377" s="14"/>
      <c r="AB377" s="14"/>
      <c r="AC377" s="14"/>
      <c r="AD377" s="14"/>
      <c r="AE377" s="14"/>
      <c r="AF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</row>
    <row r="378" spans="1:70" x14ac:dyDescent="0.3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AA378" s="14"/>
      <c r="AB378" s="14"/>
      <c r="AC378" s="14"/>
      <c r="AD378" s="14"/>
      <c r="AE378" s="14"/>
      <c r="AF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</row>
    <row r="379" spans="1:70" x14ac:dyDescent="0.3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AA379" s="14"/>
      <c r="AB379" s="14"/>
      <c r="AC379" s="14"/>
      <c r="AD379" s="14"/>
      <c r="AE379" s="14"/>
      <c r="AF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</row>
    <row r="380" spans="1:70" x14ac:dyDescent="0.3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AA380" s="14"/>
      <c r="AB380" s="14"/>
      <c r="AC380" s="14"/>
      <c r="AD380" s="14"/>
      <c r="AE380" s="14"/>
      <c r="AF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</row>
    <row r="381" spans="1:70" x14ac:dyDescent="0.3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AA381" s="14"/>
      <c r="AB381" s="14"/>
      <c r="AC381" s="14"/>
      <c r="AD381" s="14"/>
      <c r="AE381" s="14"/>
      <c r="AF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</row>
    <row r="382" spans="1:70" x14ac:dyDescent="0.3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AA382" s="14"/>
      <c r="AB382" s="14"/>
      <c r="AC382" s="14"/>
      <c r="AD382" s="14"/>
      <c r="AE382" s="14"/>
      <c r="AF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</row>
    <row r="383" spans="1:70" x14ac:dyDescent="0.3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AA383" s="14"/>
      <c r="AB383" s="14"/>
      <c r="AC383" s="14"/>
      <c r="AD383" s="14"/>
      <c r="AE383" s="14"/>
      <c r="AF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</row>
    <row r="384" spans="1:70" x14ac:dyDescent="0.3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AA384" s="14"/>
      <c r="AB384" s="14"/>
      <c r="AC384" s="14"/>
      <c r="AD384" s="14"/>
      <c r="AE384" s="14"/>
      <c r="AF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</row>
    <row r="385" spans="1:70" x14ac:dyDescent="0.3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AA385" s="14"/>
      <c r="AB385" s="14"/>
      <c r="AC385" s="14"/>
      <c r="AD385" s="14"/>
      <c r="AE385" s="14"/>
      <c r="AF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</row>
    <row r="386" spans="1:70" x14ac:dyDescent="0.3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AA386" s="14"/>
      <c r="AB386" s="14"/>
      <c r="AC386" s="14"/>
      <c r="AD386" s="14"/>
      <c r="AE386" s="14"/>
      <c r="AF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</row>
    <row r="387" spans="1:70" x14ac:dyDescent="0.3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AA387" s="14"/>
      <c r="AB387" s="14"/>
      <c r="AC387" s="14"/>
      <c r="AD387" s="14"/>
      <c r="AE387" s="14"/>
      <c r="AF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</row>
    <row r="388" spans="1:70" x14ac:dyDescent="0.3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AA388" s="14"/>
      <c r="AB388" s="14"/>
      <c r="AC388" s="14"/>
      <c r="AD388" s="14"/>
      <c r="AE388" s="14"/>
      <c r="AF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</row>
    <row r="389" spans="1:70" x14ac:dyDescent="0.3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AA389" s="14"/>
      <c r="AB389" s="14"/>
      <c r="AC389" s="14"/>
      <c r="AD389" s="14"/>
      <c r="AE389" s="14"/>
      <c r="AF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</row>
    <row r="390" spans="1:70" x14ac:dyDescent="0.3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AA390" s="14"/>
      <c r="AB390" s="14"/>
      <c r="AC390" s="14"/>
      <c r="AD390" s="14"/>
      <c r="AE390" s="14"/>
      <c r="AF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</row>
    <row r="391" spans="1:70" x14ac:dyDescent="0.3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AA391" s="14"/>
      <c r="AB391" s="14"/>
      <c r="AC391" s="14"/>
      <c r="AD391" s="14"/>
      <c r="AE391" s="14"/>
      <c r="AF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</row>
    <row r="392" spans="1:70" x14ac:dyDescent="0.3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AA392" s="14"/>
      <c r="AB392" s="14"/>
      <c r="AC392" s="14"/>
      <c r="AD392" s="14"/>
      <c r="AE392" s="14"/>
      <c r="AF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</row>
    <row r="393" spans="1:70" x14ac:dyDescent="0.3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AA393" s="14"/>
      <c r="AB393" s="14"/>
      <c r="AC393" s="14"/>
      <c r="AD393" s="14"/>
      <c r="AE393" s="14"/>
      <c r="AF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</row>
    <row r="394" spans="1:70" x14ac:dyDescent="0.3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AA394" s="14"/>
      <c r="AB394" s="14"/>
      <c r="AC394" s="14"/>
      <c r="AD394" s="14"/>
      <c r="AE394" s="14"/>
      <c r="AF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</row>
    <row r="395" spans="1:70" x14ac:dyDescent="0.3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AA395" s="14"/>
      <c r="AB395" s="14"/>
      <c r="AC395" s="14"/>
      <c r="AD395" s="14"/>
      <c r="AE395" s="14"/>
      <c r="AF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</row>
    <row r="396" spans="1:70" x14ac:dyDescent="0.3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AA396" s="14"/>
      <c r="AB396" s="14"/>
      <c r="AC396" s="14"/>
      <c r="AD396" s="14"/>
      <c r="AE396" s="14"/>
      <c r="AF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</row>
    <row r="397" spans="1:70" x14ac:dyDescent="0.3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AA397" s="14"/>
      <c r="AB397" s="14"/>
      <c r="AC397" s="14"/>
      <c r="AD397" s="14"/>
      <c r="AE397" s="14"/>
      <c r="AF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</row>
    <row r="398" spans="1:70" x14ac:dyDescent="0.3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AA398" s="14"/>
      <c r="AB398" s="14"/>
      <c r="AC398" s="14"/>
      <c r="AD398" s="14"/>
      <c r="AE398" s="14"/>
      <c r="AF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</row>
    <row r="399" spans="1:70" x14ac:dyDescent="0.3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AA399" s="14"/>
      <c r="AB399" s="14"/>
      <c r="AC399" s="14"/>
      <c r="AD399" s="14"/>
      <c r="AE399" s="14"/>
      <c r="AF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</row>
    <row r="400" spans="1:70" x14ac:dyDescent="0.3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AA400" s="14"/>
      <c r="AB400" s="14"/>
      <c r="AC400" s="14"/>
      <c r="AD400" s="14"/>
      <c r="AE400" s="14"/>
      <c r="AF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</row>
    <row r="401" spans="1:70" x14ac:dyDescent="0.3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AA401" s="14"/>
      <c r="AB401" s="14"/>
      <c r="AC401" s="14"/>
      <c r="AD401" s="14"/>
      <c r="AE401" s="14"/>
      <c r="AF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</row>
    <row r="402" spans="1:70" x14ac:dyDescent="0.3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AA402" s="14"/>
      <c r="AB402" s="14"/>
      <c r="AC402" s="14"/>
      <c r="AD402" s="14"/>
      <c r="AE402" s="14"/>
      <c r="AF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</row>
    <row r="403" spans="1:70" x14ac:dyDescent="0.3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AA403" s="14"/>
      <c r="AB403" s="14"/>
      <c r="AC403" s="14"/>
      <c r="AD403" s="14"/>
      <c r="AE403" s="14"/>
      <c r="AF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</row>
    <row r="404" spans="1:70" x14ac:dyDescent="0.3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AA404" s="14"/>
      <c r="AB404" s="14"/>
      <c r="AC404" s="14"/>
      <c r="AD404" s="14"/>
      <c r="AE404" s="14"/>
      <c r="AF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</row>
    <row r="405" spans="1:70" x14ac:dyDescent="0.3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AA405" s="14"/>
      <c r="AB405" s="14"/>
      <c r="AC405" s="14"/>
      <c r="AD405" s="14"/>
      <c r="AE405" s="14"/>
      <c r="AF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</row>
    <row r="406" spans="1:70" x14ac:dyDescent="0.3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AA406" s="14"/>
      <c r="AB406" s="14"/>
      <c r="AC406" s="14"/>
      <c r="AD406" s="14"/>
      <c r="AE406" s="14"/>
      <c r="AF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</row>
    <row r="407" spans="1:70" x14ac:dyDescent="0.35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AA407" s="14"/>
      <c r="AB407" s="14"/>
      <c r="AC407" s="14"/>
      <c r="AD407" s="14"/>
      <c r="AE407" s="14"/>
      <c r="AF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</row>
    <row r="408" spans="1:70" x14ac:dyDescent="0.35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AA408" s="14"/>
      <c r="AB408" s="14"/>
      <c r="AC408" s="14"/>
      <c r="AD408" s="14"/>
      <c r="AE408" s="14"/>
      <c r="AF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</row>
    <row r="409" spans="1:70" x14ac:dyDescent="0.35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AA409" s="14"/>
      <c r="AB409" s="14"/>
      <c r="AC409" s="14"/>
      <c r="AD409" s="14"/>
      <c r="AE409" s="14"/>
      <c r="AF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</row>
    <row r="410" spans="1:70" x14ac:dyDescent="0.35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AA410" s="14"/>
      <c r="AB410" s="14"/>
      <c r="AC410" s="14"/>
      <c r="AD410" s="14"/>
      <c r="AE410" s="14"/>
      <c r="AF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</row>
    <row r="411" spans="1:70" x14ac:dyDescent="0.35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AA411" s="14"/>
      <c r="AB411" s="14"/>
      <c r="AC411" s="14"/>
      <c r="AD411" s="14"/>
      <c r="AE411" s="14"/>
      <c r="AF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</row>
    <row r="412" spans="1:70" x14ac:dyDescent="0.35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AA412" s="14"/>
      <c r="AB412" s="14"/>
      <c r="AC412" s="14"/>
      <c r="AD412" s="14"/>
      <c r="AE412" s="14"/>
      <c r="AF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</row>
    <row r="413" spans="1:70" x14ac:dyDescent="0.35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AA413" s="14"/>
      <c r="AB413" s="14"/>
      <c r="AC413" s="14"/>
      <c r="AD413" s="14"/>
      <c r="AE413" s="14"/>
      <c r="AF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</row>
    <row r="414" spans="1:70" x14ac:dyDescent="0.35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AA414" s="14"/>
      <c r="AB414" s="14"/>
      <c r="AC414" s="14"/>
      <c r="AD414" s="14"/>
      <c r="AE414" s="14"/>
      <c r="AF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</row>
    <row r="415" spans="1:70" x14ac:dyDescent="0.3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AA415" s="14"/>
      <c r="AB415" s="14"/>
      <c r="AC415" s="14"/>
      <c r="AD415" s="14"/>
      <c r="AE415" s="14"/>
      <c r="AF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</row>
    <row r="416" spans="1:70" x14ac:dyDescent="0.35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AA416" s="14"/>
      <c r="AB416" s="14"/>
      <c r="AC416" s="14"/>
      <c r="AD416" s="14"/>
      <c r="AE416" s="14"/>
      <c r="AF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</row>
    <row r="417" spans="1:70" x14ac:dyDescent="0.35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AA417" s="14"/>
      <c r="AB417" s="14"/>
      <c r="AC417" s="14"/>
      <c r="AD417" s="14"/>
      <c r="AE417" s="14"/>
      <c r="AF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</row>
    <row r="418" spans="1:70" x14ac:dyDescent="0.35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AA418" s="14"/>
      <c r="AB418" s="14"/>
      <c r="AC418" s="14"/>
      <c r="AD418" s="14"/>
      <c r="AE418" s="14"/>
      <c r="AF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</row>
    <row r="419" spans="1:70" x14ac:dyDescent="0.35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AA419" s="14"/>
      <c r="AB419" s="14"/>
      <c r="AC419" s="14"/>
      <c r="AD419" s="14"/>
      <c r="AE419" s="14"/>
      <c r="AF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</row>
    <row r="420" spans="1:70" x14ac:dyDescent="0.35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AA420" s="14"/>
      <c r="AB420" s="14"/>
      <c r="AC420" s="14"/>
      <c r="AD420" s="14"/>
      <c r="AE420" s="14"/>
      <c r="AF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</row>
    <row r="421" spans="1:70" x14ac:dyDescent="0.35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AA421" s="14"/>
      <c r="AB421" s="14"/>
      <c r="AC421" s="14"/>
      <c r="AD421" s="14"/>
      <c r="AE421" s="14"/>
      <c r="AF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4"/>
      <c r="BO421" s="14"/>
      <c r="BP421" s="14"/>
      <c r="BQ421" s="14"/>
      <c r="BR421" s="14"/>
    </row>
    <row r="422" spans="1:70" x14ac:dyDescent="0.35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AA422" s="14"/>
      <c r="AB422" s="14"/>
      <c r="AC422" s="14"/>
      <c r="AD422" s="14"/>
      <c r="AE422" s="14"/>
      <c r="AF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  <c r="BN422" s="14"/>
      <c r="BO422" s="14"/>
      <c r="BP422" s="14"/>
      <c r="BQ422" s="14"/>
      <c r="BR422" s="14"/>
    </row>
    <row r="423" spans="1:70" x14ac:dyDescent="0.35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AA423" s="14"/>
      <c r="AB423" s="14"/>
      <c r="AC423" s="14"/>
      <c r="AD423" s="14"/>
      <c r="AE423" s="14"/>
      <c r="AF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</row>
    <row r="424" spans="1:70" x14ac:dyDescent="0.35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AA424" s="14"/>
      <c r="AB424" s="14"/>
      <c r="AC424" s="14"/>
      <c r="AD424" s="14"/>
      <c r="AE424" s="14"/>
      <c r="AF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</row>
    <row r="425" spans="1:70" x14ac:dyDescent="0.3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AA425" s="14"/>
      <c r="AB425" s="14"/>
      <c r="AC425" s="14"/>
      <c r="AD425" s="14"/>
      <c r="AE425" s="14"/>
      <c r="AF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</row>
    <row r="426" spans="1:70" x14ac:dyDescent="0.35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AA426" s="14"/>
      <c r="AB426" s="14"/>
      <c r="AC426" s="14"/>
      <c r="AD426" s="14"/>
      <c r="AE426" s="14"/>
      <c r="AF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</row>
    <row r="427" spans="1:70" x14ac:dyDescent="0.35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AA427" s="14"/>
      <c r="AB427" s="14"/>
      <c r="AC427" s="14"/>
      <c r="AD427" s="14"/>
      <c r="AE427" s="14"/>
      <c r="AF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4"/>
      <c r="BO427" s="14"/>
      <c r="BP427" s="14"/>
      <c r="BQ427" s="14"/>
      <c r="BR427" s="14"/>
    </row>
    <row r="428" spans="1:70" x14ac:dyDescent="0.35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AA428" s="14"/>
      <c r="AB428" s="14"/>
      <c r="AC428" s="14"/>
      <c r="AD428" s="14"/>
      <c r="AE428" s="14"/>
      <c r="AF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</row>
    <row r="429" spans="1:70" x14ac:dyDescent="0.35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AA429" s="14"/>
      <c r="AB429" s="14"/>
      <c r="AC429" s="14"/>
      <c r="AD429" s="14"/>
      <c r="AE429" s="14"/>
      <c r="AF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</row>
    <row r="430" spans="1:70" x14ac:dyDescent="0.35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AA430" s="14"/>
      <c r="AB430" s="14"/>
      <c r="AC430" s="14"/>
      <c r="AD430" s="14"/>
      <c r="AE430" s="14"/>
      <c r="AF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</row>
    <row r="431" spans="1:70" x14ac:dyDescent="0.35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AA431" s="14"/>
      <c r="AB431" s="14"/>
      <c r="AC431" s="14"/>
      <c r="AD431" s="14"/>
      <c r="AE431" s="14"/>
      <c r="AF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</row>
    <row r="432" spans="1:70" x14ac:dyDescent="0.35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AA432" s="14"/>
      <c r="AB432" s="14"/>
      <c r="AC432" s="14"/>
      <c r="AD432" s="14"/>
      <c r="AE432" s="14"/>
      <c r="AF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</row>
    <row r="433" spans="1:70" x14ac:dyDescent="0.35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AA433" s="14"/>
      <c r="AB433" s="14"/>
      <c r="AC433" s="14"/>
      <c r="AD433" s="14"/>
      <c r="AE433" s="14"/>
      <c r="AF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  <c r="BN433" s="14"/>
      <c r="BO433" s="14"/>
      <c r="BP433" s="14"/>
      <c r="BQ433" s="14"/>
      <c r="BR433" s="14"/>
    </row>
    <row r="434" spans="1:70" x14ac:dyDescent="0.35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AA434" s="14"/>
      <c r="AB434" s="14"/>
      <c r="AC434" s="14"/>
      <c r="AD434" s="14"/>
      <c r="AE434" s="14"/>
      <c r="AF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/>
    </row>
    <row r="435" spans="1:70" x14ac:dyDescent="0.3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AA435" s="14"/>
      <c r="AB435" s="14"/>
      <c r="AC435" s="14"/>
      <c r="AD435" s="14"/>
      <c r="AE435" s="14"/>
      <c r="AF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</row>
    <row r="436" spans="1:70" x14ac:dyDescent="0.35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AA436" s="14"/>
      <c r="AB436" s="14"/>
      <c r="AC436" s="14"/>
      <c r="AD436" s="14"/>
      <c r="AE436" s="14"/>
      <c r="AF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</row>
    <row r="437" spans="1:70" x14ac:dyDescent="0.35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AA437" s="14"/>
      <c r="AB437" s="14"/>
      <c r="AC437" s="14"/>
      <c r="AD437" s="14"/>
      <c r="AE437" s="14"/>
      <c r="AF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  <c r="BN437" s="14"/>
      <c r="BO437" s="14"/>
      <c r="BP437" s="14"/>
      <c r="BQ437" s="14"/>
      <c r="BR437" s="14"/>
    </row>
    <row r="438" spans="1:70" x14ac:dyDescent="0.35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AA438" s="14"/>
      <c r="AB438" s="14"/>
      <c r="AC438" s="14"/>
      <c r="AD438" s="14"/>
      <c r="AE438" s="14"/>
      <c r="AF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  <c r="BN438" s="14"/>
      <c r="BO438" s="14"/>
      <c r="BP438" s="14"/>
      <c r="BQ438" s="14"/>
      <c r="BR438" s="14"/>
    </row>
    <row r="439" spans="1:70" x14ac:dyDescent="0.35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AA439" s="14"/>
      <c r="AB439" s="14"/>
      <c r="AC439" s="14"/>
      <c r="AD439" s="14"/>
      <c r="AE439" s="14"/>
      <c r="AF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4"/>
      <c r="BO439" s="14"/>
      <c r="BP439" s="14"/>
      <c r="BQ439" s="14"/>
      <c r="BR439" s="14"/>
    </row>
    <row r="440" spans="1:70" x14ac:dyDescent="0.35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AA440" s="14"/>
      <c r="AB440" s="14"/>
      <c r="AC440" s="14"/>
      <c r="AD440" s="14"/>
      <c r="AE440" s="14"/>
      <c r="AF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4"/>
      <c r="BO440" s="14"/>
      <c r="BP440" s="14"/>
      <c r="BQ440" s="14"/>
      <c r="BR440" s="14"/>
    </row>
    <row r="441" spans="1:70" x14ac:dyDescent="0.35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AA441" s="14"/>
      <c r="AB441" s="14"/>
      <c r="AC441" s="14"/>
      <c r="AD441" s="14"/>
      <c r="AE441" s="14"/>
      <c r="AF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4"/>
      <c r="BO441" s="14"/>
      <c r="BP441" s="14"/>
      <c r="BQ441" s="14"/>
      <c r="BR441" s="14"/>
    </row>
    <row r="442" spans="1:70" x14ac:dyDescent="0.35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AA442" s="14"/>
      <c r="AB442" s="14"/>
      <c r="AC442" s="14"/>
      <c r="AD442" s="14"/>
      <c r="AE442" s="14"/>
      <c r="AF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  <c r="BN442" s="14"/>
      <c r="BO442" s="14"/>
      <c r="BP442" s="14"/>
      <c r="BQ442" s="14"/>
      <c r="BR442" s="14"/>
    </row>
    <row r="443" spans="1:70" x14ac:dyDescent="0.35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AA443" s="14"/>
      <c r="AB443" s="14"/>
      <c r="AC443" s="14"/>
      <c r="AD443" s="14"/>
      <c r="AE443" s="14"/>
      <c r="AF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  <c r="BN443" s="14"/>
      <c r="BO443" s="14"/>
      <c r="BP443" s="14"/>
      <c r="BQ443" s="14"/>
      <c r="BR443" s="14"/>
    </row>
    <row r="444" spans="1:70" x14ac:dyDescent="0.35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AA444" s="14"/>
      <c r="AB444" s="14"/>
      <c r="AC444" s="14"/>
      <c r="AD444" s="14"/>
      <c r="AE444" s="14"/>
      <c r="AF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4"/>
      <c r="BO444" s="14"/>
      <c r="BP444" s="14"/>
      <c r="BQ444" s="14"/>
      <c r="BR444" s="14"/>
    </row>
    <row r="445" spans="1:70" x14ac:dyDescent="0.3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AA445" s="14"/>
      <c r="AB445" s="14"/>
      <c r="AC445" s="14"/>
      <c r="AD445" s="14"/>
      <c r="AE445" s="14"/>
      <c r="AF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  <c r="BN445" s="14"/>
      <c r="BO445" s="14"/>
      <c r="BP445" s="14"/>
      <c r="BQ445" s="14"/>
      <c r="BR445" s="14"/>
    </row>
    <row r="446" spans="1:70" x14ac:dyDescent="0.35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AA446" s="14"/>
      <c r="AB446" s="14"/>
      <c r="AC446" s="14"/>
      <c r="AD446" s="14"/>
      <c r="AE446" s="14"/>
      <c r="AF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  <c r="BN446" s="14"/>
      <c r="BO446" s="14"/>
      <c r="BP446" s="14"/>
      <c r="BQ446" s="14"/>
      <c r="BR446" s="14"/>
    </row>
    <row r="447" spans="1:70" x14ac:dyDescent="0.35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AA447" s="14"/>
      <c r="AB447" s="14"/>
      <c r="AC447" s="14"/>
      <c r="AD447" s="14"/>
      <c r="AE447" s="14"/>
      <c r="AF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  <c r="BN447" s="14"/>
      <c r="BO447" s="14"/>
      <c r="BP447" s="14"/>
      <c r="BQ447" s="14"/>
      <c r="BR447" s="14"/>
    </row>
    <row r="448" spans="1:70" x14ac:dyDescent="0.35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AA448" s="14"/>
      <c r="AB448" s="14"/>
      <c r="AC448" s="14"/>
      <c r="AD448" s="14"/>
      <c r="AE448" s="14"/>
      <c r="AF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  <c r="BN448" s="14"/>
      <c r="BO448" s="14"/>
      <c r="BP448" s="14"/>
      <c r="BQ448" s="14"/>
      <c r="BR448" s="14"/>
    </row>
    <row r="449" spans="1:70" x14ac:dyDescent="0.35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AA449" s="14"/>
      <c r="AB449" s="14"/>
      <c r="AC449" s="14"/>
      <c r="AD449" s="14"/>
      <c r="AE449" s="14"/>
      <c r="AF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  <c r="BN449" s="14"/>
      <c r="BO449" s="14"/>
      <c r="BP449" s="14"/>
      <c r="BQ449" s="14"/>
      <c r="BR449" s="14"/>
    </row>
    <row r="450" spans="1:70" x14ac:dyDescent="0.35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AA450" s="14"/>
      <c r="AB450" s="14"/>
      <c r="AC450" s="14"/>
      <c r="AD450" s="14"/>
      <c r="AE450" s="14"/>
      <c r="AF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  <c r="BN450" s="14"/>
      <c r="BO450" s="14"/>
      <c r="BP450" s="14"/>
      <c r="BQ450" s="14"/>
      <c r="BR450" s="14"/>
    </row>
    <row r="451" spans="1:70" x14ac:dyDescent="0.35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AA451" s="14"/>
      <c r="AB451" s="14"/>
      <c r="AC451" s="14"/>
      <c r="AD451" s="14"/>
      <c r="AE451" s="14"/>
      <c r="AF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  <c r="BN451" s="14"/>
      <c r="BO451" s="14"/>
      <c r="BP451" s="14"/>
      <c r="BQ451" s="14"/>
      <c r="BR451" s="14"/>
    </row>
    <row r="452" spans="1:70" x14ac:dyDescent="0.35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AA452" s="14"/>
      <c r="AB452" s="14"/>
      <c r="AC452" s="14"/>
      <c r="AD452" s="14"/>
      <c r="AE452" s="14"/>
      <c r="AF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  <c r="BN452" s="14"/>
      <c r="BO452" s="14"/>
      <c r="BP452" s="14"/>
      <c r="BQ452" s="14"/>
      <c r="BR452" s="14"/>
    </row>
    <row r="453" spans="1:70" x14ac:dyDescent="0.35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AA453" s="14"/>
      <c r="AB453" s="14"/>
      <c r="AC453" s="14"/>
      <c r="AD453" s="14"/>
      <c r="AE453" s="14"/>
      <c r="AF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  <c r="BN453" s="14"/>
      <c r="BO453" s="14"/>
      <c r="BP453" s="14"/>
      <c r="BQ453" s="14"/>
      <c r="BR453" s="14"/>
    </row>
    <row r="454" spans="1:70" x14ac:dyDescent="0.35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AA454" s="14"/>
      <c r="AB454" s="14"/>
      <c r="AC454" s="14"/>
      <c r="AD454" s="14"/>
      <c r="AE454" s="14"/>
      <c r="AF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  <c r="BN454" s="14"/>
      <c r="BO454" s="14"/>
      <c r="BP454" s="14"/>
      <c r="BQ454" s="14"/>
      <c r="BR454" s="14"/>
    </row>
    <row r="455" spans="1:70" x14ac:dyDescent="0.35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AA455" s="14"/>
      <c r="AB455" s="14"/>
      <c r="AC455" s="14"/>
      <c r="AD455" s="14"/>
      <c r="AE455" s="14"/>
      <c r="AF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  <c r="BN455" s="14"/>
      <c r="BO455" s="14"/>
      <c r="BP455" s="14"/>
      <c r="BQ455" s="14"/>
      <c r="BR455" s="14"/>
    </row>
    <row r="456" spans="1:70" x14ac:dyDescent="0.35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AA456" s="14"/>
      <c r="AB456" s="14"/>
      <c r="AC456" s="14"/>
      <c r="AD456" s="14"/>
      <c r="AE456" s="14"/>
      <c r="AF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</row>
    <row r="457" spans="1:70" x14ac:dyDescent="0.35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AA457" s="14"/>
      <c r="AB457" s="14"/>
      <c r="AC457" s="14"/>
      <c r="AD457" s="14"/>
      <c r="AE457" s="14"/>
      <c r="AF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</row>
    <row r="458" spans="1:70" x14ac:dyDescent="0.35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AA458" s="14"/>
      <c r="AB458" s="14"/>
      <c r="AC458" s="14"/>
      <c r="AD458" s="14"/>
      <c r="AE458" s="14"/>
      <c r="AF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  <c r="BN458" s="14"/>
      <c r="BO458" s="14"/>
      <c r="BP458" s="14"/>
      <c r="BQ458" s="14"/>
      <c r="BR458" s="14"/>
    </row>
    <row r="459" spans="1:70" x14ac:dyDescent="0.35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AA459" s="14"/>
      <c r="AB459" s="14"/>
      <c r="AC459" s="14"/>
      <c r="AD459" s="14"/>
      <c r="AE459" s="14"/>
      <c r="AF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  <c r="BN459" s="14"/>
      <c r="BO459" s="14"/>
      <c r="BP459" s="14"/>
      <c r="BQ459" s="14"/>
      <c r="BR459" s="14"/>
    </row>
    <row r="460" spans="1:70" x14ac:dyDescent="0.35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AA460" s="14"/>
      <c r="AB460" s="14"/>
      <c r="AC460" s="14"/>
      <c r="AD460" s="14"/>
      <c r="AE460" s="14"/>
      <c r="AF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  <c r="BN460" s="14"/>
      <c r="BO460" s="14"/>
      <c r="BP460" s="14"/>
      <c r="BQ460" s="14"/>
      <c r="BR460" s="14"/>
    </row>
    <row r="461" spans="1:70" x14ac:dyDescent="0.35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AA461" s="14"/>
      <c r="AB461" s="14"/>
      <c r="AC461" s="14"/>
      <c r="AD461" s="14"/>
      <c r="AE461" s="14"/>
      <c r="AF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  <c r="BN461" s="14"/>
      <c r="BO461" s="14"/>
      <c r="BP461" s="14"/>
      <c r="BQ461" s="14"/>
      <c r="BR461" s="14"/>
    </row>
    <row r="462" spans="1:70" x14ac:dyDescent="0.35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AA462" s="14"/>
      <c r="AB462" s="14"/>
      <c r="AC462" s="14"/>
      <c r="AD462" s="14"/>
      <c r="AE462" s="14"/>
      <c r="AF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  <c r="BN462" s="14"/>
      <c r="BO462" s="14"/>
      <c r="BP462" s="14"/>
      <c r="BQ462" s="14"/>
      <c r="BR462" s="14"/>
    </row>
    <row r="463" spans="1:70" x14ac:dyDescent="0.35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AA463" s="14"/>
      <c r="AB463" s="14"/>
      <c r="AC463" s="14"/>
      <c r="AD463" s="14"/>
      <c r="AE463" s="14"/>
      <c r="AF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  <c r="BN463" s="14"/>
      <c r="BO463" s="14"/>
      <c r="BP463" s="14"/>
      <c r="BQ463" s="14"/>
      <c r="BR463" s="14"/>
    </row>
    <row r="464" spans="1:70" x14ac:dyDescent="0.35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AA464" s="14"/>
      <c r="AB464" s="14"/>
      <c r="AC464" s="14"/>
      <c r="AD464" s="14"/>
      <c r="AE464" s="14"/>
      <c r="AF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  <c r="BN464" s="14"/>
      <c r="BO464" s="14"/>
      <c r="BP464" s="14"/>
      <c r="BQ464" s="14"/>
      <c r="BR464" s="14"/>
    </row>
    <row r="465" spans="1:70" x14ac:dyDescent="0.35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AA465" s="14"/>
      <c r="AB465" s="14"/>
      <c r="AC465" s="14"/>
      <c r="AD465" s="14"/>
      <c r="AE465" s="14"/>
      <c r="AF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  <c r="BN465" s="14"/>
      <c r="BO465" s="14"/>
      <c r="BP465" s="14"/>
      <c r="BQ465" s="14"/>
      <c r="BR465" s="14"/>
    </row>
    <row r="466" spans="1:70" x14ac:dyDescent="0.35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AA466" s="14"/>
      <c r="AB466" s="14"/>
      <c r="AC466" s="14"/>
      <c r="AD466" s="14"/>
      <c r="AE466" s="14"/>
      <c r="AF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  <c r="BN466" s="14"/>
      <c r="BO466" s="14"/>
      <c r="BP466" s="14"/>
      <c r="BQ466" s="14"/>
      <c r="BR466" s="14"/>
    </row>
    <row r="467" spans="1:70" x14ac:dyDescent="0.35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AA467" s="14"/>
      <c r="AB467" s="14"/>
      <c r="AC467" s="14"/>
      <c r="AD467" s="14"/>
      <c r="AE467" s="14"/>
      <c r="AF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  <c r="BN467" s="14"/>
      <c r="BO467" s="14"/>
      <c r="BP467" s="14"/>
      <c r="BQ467" s="14"/>
      <c r="BR467" s="14"/>
    </row>
    <row r="468" spans="1:70" x14ac:dyDescent="0.35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AA468" s="14"/>
      <c r="AB468" s="14"/>
      <c r="AC468" s="14"/>
      <c r="AD468" s="14"/>
      <c r="AE468" s="14"/>
      <c r="AF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  <c r="BN468" s="14"/>
      <c r="BO468" s="14"/>
      <c r="BP468" s="14"/>
      <c r="BQ468" s="14"/>
      <c r="BR468" s="14"/>
    </row>
    <row r="469" spans="1:70" x14ac:dyDescent="0.35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AA469" s="14"/>
      <c r="AB469" s="14"/>
      <c r="AC469" s="14"/>
      <c r="AD469" s="14"/>
      <c r="AE469" s="14"/>
      <c r="AF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  <c r="BN469" s="14"/>
      <c r="BO469" s="14"/>
      <c r="BP469" s="14"/>
      <c r="BQ469" s="14"/>
      <c r="BR469" s="14"/>
    </row>
    <row r="470" spans="1:70" x14ac:dyDescent="0.35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AA470" s="14"/>
      <c r="AB470" s="14"/>
      <c r="AC470" s="14"/>
      <c r="AD470" s="14"/>
      <c r="AE470" s="14"/>
      <c r="AF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  <c r="BN470" s="14"/>
      <c r="BO470" s="14"/>
      <c r="BP470" s="14"/>
      <c r="BQ470" s="14"/>
      <c r="BR470" s="14"/>
    </row>
    <row r="471" spans="1:70" x14ac:dyDescent="0.35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AA471" s="14"/>
      <c r="AB471" s="14"/>
      <c r="AC471" s="14"/>
      <c r="AD471" s="14"/>
      <c r="AE471" s="14"/>
      <c r="AF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  <c r="BN471" s="14"/>
      <c r="BO471" s="14"/>
      <c r="BP471" s="14"/>
      <c r="BQ471" s="14"/>
      <c r="BR471" s="14"/>
    </row>
    <row r="472" spans="1:70" x14ac:dyDescent="0.35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AA472" s="14"/>
      <c r="AB472" s="14"/>
      <c r="AC472" s="14"/>
      <c r="AD472" s="14"/>
      <c r="AE472" s="14"/>
      <c r="AF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  <c r="BN472" s="14"/>
      <c r="BO472" s="14"/>
      <c r="BP472" s="14"/>
      <c r="BQ472" s="14"/>
      <c r="BR472" s="14"/>
    </row>
    <row r="473" spans="1:70" x14ac:dyDescent="0.35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AA473" s="14"/>
      <c r="AB473" s="14"/>
      <c r="AC473" s="14"/>
      <c r="AD473" s="14"/>
      <c r="AE473" s="14"/>
      <c r="AF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4"/>
      <c r="BH473" s="14"/>
      <c r="BI473" s="14"/>
      <c r="BJ473" s="14"/>
      <c r="BK473" s="14"/>
      <c r="BL473" s="14"/>
      <c r="BM473" s="14"/>
      <c r="BN473" s="14"/>
      <c r="BO473" s="14"/>
      <c r="BP473" s="14"/>
      <c r="BQ473" s="14"/>
      <c r="BR473" s="14"/>
    </row>
    <row r="474" spans="1:70" x14ac:dyDescent="0.35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AA474" s="14"/>
      <c r="AB474" s="14"/>
      <c r="AC474" s="14"/>
      <c r="AD474" s="14"/>
      <c r="AE474" s="14"/>
      <c r="AF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  <c r="BN474" s="14"/>
      <c r="BO474" s="14"/>
      <c r="BP474" s="14"/>
      <c r="BQ474" s="14"/>
      <c r="BR474" s="14"/>
    </row>
    <row r="475" spans="1:70" x14ac:dyDescent="0.35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AA475" s="14"/>
      <c r="AB475" s="14"/>
      <c r="AC475" s="14"/>
      <c r="AD475" s="14"/>
      <c r="AE475" s="14"/>
      <c r="AF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4"/>
      <c r="BH475" s="14"/>
      <c r="BI475" s="14"/>
      <c r="BJ475" s="14"/>
      <c r="BK475" s="14"/>
      <c r="BL475" s="14"/>
      <c r="BM475" s="14"/>
      <c r="BN475" s="14"/>
      <c r="BO475" s="14"/>
      <c r="BP475" s="14"/>
      <c r="BQ475" s="14"/>
      <c r="BR475" s="14"/>
    </row>
    <row r="476" spans="1:70" x14ac:dyDescent="0.35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AA476" s="14"/>
      <c r="AB476" s="14"/>
      <c r="AC476" s="14"/>
      <c r="AD476" s="14"/>
      <c r="AE476" s="14"/>
      <c r="AF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  <c r="BN476" s="14"/>
      <c r="BO476" s="14"/>
      <c r="BP476" s="14"/>
      <c r="BQ476" s="14"/>
      <c r="BR476" s="14"/>
    </row>
    <row r="477" spans="1:70" x14ac:dyDescent="0.35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AA477" s="14"/>
      <c r="AB477" s="14"/>
      <c r="AC477" s="14"/>
      <c r="AD477" s="14"/>
      <c r="AE477" s="14"/>
      <c r="AF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  <c r="BN477" s="14"/>
      <c r="BO477" s="14"/>
      <c r="BP477" s="14"/>
      <c r="BQ477" s="14"/>
      <c r="BR477" s="14"/>
    </row>
    <row r="478" spans="1:70" x14ac:dyDescent="0.35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AA478" s="14"/>
      <c r="AB478" s="14"/>
      <c r="AC478" s="14"/>
      <c r="AD478" s="14"/>
      <c r="AE478" s="14"/>
      <c r="AF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  <c r="BN478" s="14"/>
      <c r="BO478" s="14"/>
      <c r="BP478" s="14"/>
      <c r="BQ478" s="14"/>
      <c r="BR478" s="14"/>
    </row>
    <row r="479" spans="1:70" x14ac:dyDescent="0.35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AA479" s="14"/>
      <c r="AB479" s="14"/>
      <c r="AC479" s="14"/>
      <c r="AD479" s="14"/>
      <c r="AE479" s="14"/>
      <c r="AF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  <c r="BN479" s="14"/>
      <c r="BO479" s="14"/>
      <c r="BP479" s="14"/>
      <c r="BQ479" s="14"/>
      <c r="BR479" s="14"/>
    </row>
    <row r="480" spans="1:70" x14ac:dyDescent="0.35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AA480" s="14"/>
      <c r="AB480" s="14"/>
      <c r="AC480" s="14"/>
      <c r="AD480" s="14"/>
      <c r="AE480" s="14"/>
      <c r="AF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  <c r="BN480" s="14"/>
      <c r="BO480" s="14"/>
      <c r="BP480" s="14"/>
      <c r="BQ480" s="14"/>
      <c r="BR480" s="14"/>
    </row>
    <row r="481" spans="1:70" x14ac:dyDescent="0.35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AA481" s="14"/>
      <c r="AB481" s="14"/>
      <c r="AC481" s="14"/>
      <c r="AD481" s="14"/>
      <c r="AE481" s="14"/>
      <c r="AF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  <c r="BN481" s="14"/>
      <c r="BO481" s="14"/>
      <c r="BP481" s="14"/>
      <c r="BQ481" s="14"/>
      <c r="BR481" s="14"/>
    </row>
    <row r="482" spans="1:70" x14ac:dyDescent="0.35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AA482" s="14"/>
      <c r="AB482" s="14"/>
      <c r="AC482" s="14"/>
      <c r="AD482" s="14"/>
      <c r="AE482" s="14"/>
      <c r="AF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4"/>
      <c r="BH482" s="14"/>
      <c r="BI482" s="14"/>
      <c r="BJ482" s="14"/>
      <c r="BK482" s="14"/>
      <c r="BL482" s="14"/>
      <c r="BM482" s="14"/>
      <c r="BN482" s="14"/>
      <c r="BO482" s="14"/>
      <c r="BP482" s="14"/>
      <c r="BQ482" s="14"/>
      <c r="BR482" s="14"/>
    </row>
    <row r="483" spans="1:70" x14ac:dyDescent="0.35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AA483" s="14"/>
      <c r="AB483" s="14"/>
      <c r="AC483" s="14"/>
      <c r="AD483" s="14"/>
      <c r="AE483" s="14"/>
      <c r="AF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14"/>
      <c r="BH483" s="14"/>
      <c r="BI483" s="14"/>
      <c r="BJ483" s="14"/>
      <c r="BK483" s="14"/>
      <c r="BL483" s="14"/>
      <c r="BM483" s="14"/>
      <c r="BN483" s="14"/>
      <c r="BO483" s="14"/>
      <c r="BP483" s="14"/>
      <c r="BQ483" s="14"/>
      <c r="BR483" s="14"/>
    </row>
    <row r="484" spans="1:70" x14ac:dyDescent="0.35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AA484" s="14"/>
      <c r="AB484" s="14"/>
      <c r="AC484" s="14"/>
      <c r="AD484" s="14"/>
      <c r="AE484" s="14"/>
      <c r="AF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  <c r="BN484" s="14"/>
      <c r="BO484" s="14"/>
      <c r="BP484" s="14"/>
      <c r="BQ484" s="14"/>
      <c r="BR484" s="14"/>
    </row>
    <row r="485" spans="1:70" x14ac:dyDescent="0.35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AA485" s="14"/>
      <c r="AB485" s="14"/>
      <c r="AC485" s="14"/>
      <c r="AD485" s="14"/>
      <c r="AE485" s="14"/>
      <c r="AF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  <c r="BN485" s="14"/>
      <c r="BO485" s="14"/>
      <c r="BP485" s="14"/>
      <c r="BQ485" s="14"/>
      <c r="BR485" s="14"/>
    </row>
    <row r="486" spans="1:70" x14ac:dyDescent="0.35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AA486" s="14"/>
      <c r="AB486" s="14"/>
      <c r="AC486" s="14"/>
      <c r="AD486" s="14"/>
      <c r="AE486" s="14"/>
      <c r="AF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  <c r="BN486" s="14"/>
      <c r="BO486" s="14"/>
      <c r="BP486" s="14"/>
      <c r="BQ486" s="14"/>
      <c r="BR486" s="14"/>
    </row>
    <row r="487" spans="1:70" x14ac:dyDescent="0.35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AA487" s="14"/>
      <c r="AB487" s="14"/>
      <c r="AC487" s="14"/>
      <c r="AD487" s="14"/>
      <c r="AE487" s="14"/>
      <c r="AF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4"/>
      <c r="BH487" s="14"/>
      <c r="BI487" s="14"/>
      <c r="BJ487" s="14"/>
      <c r="BK487" s="14"/>
      <c r="BL487" s="14"/>
      <c r="BM487" s="14"/>
      <c r="BN487" s="14"/>
      <c r="BO487" s="14"/>
      <c r="BP487" s="14"/>
      <c r="BQ487" s="14"/>
      <c r="BR487" s="14"/>
    </row>
    <row r="488" spans="1:70" x14ac:dyDescent="0.35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AA488" s="14"/>
      <c r="AB488" s="14"/>
      <c r="AC488" s="14"/>
      <c r="AD488" s="14"/>
      <c r="AE488" s="14"/>
      <c r="AF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  <c r="BN488" s="14"/>
      <c r="BO488" s="14"/>
      <c r="BP488" s="14"/>
      <c r="BQ488" s="14"/>
      <c r="BR488" s="14"/>
    </row>
    <row r="489" spans="1:70" x14ac:dyDescent="0.35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AA489" s="14"/>
      <c r="AB489" s="14"/>
      <c r="AC489" s="14"/>
      <c r="AD489" s="14"/>
      <c r="AE489" s="14"/>
      <c r="AF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4"/>
      <c r="BH489" s="14"/>
      <c r="BI489" s="14"/>
      <c r="BJ489" s="14"/>
      <c r="BK489" s="14"/>
      <c r="BL489" s="14"/>
      <c r="BM489" s="14"/>
      <c r="BN489" s="14"/>
      <c r="BO489" s="14"/>
      <c r="BP489" s="14"/>
      <c r="BQ489" s="14"/>
      <c r="BR489" s="14"/>
    </row>
    <row r="490" spans="1:70" x14ac:dyDescent="0.35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AA490" s="14"/>
      <c r="AB490" s="14"/>
      <c r="AC490" s="14"/>
      <c r="AD490" s="14"/>
      <c r="AE490" s="14"/>
      <c r="AF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  <c r="BH490" s="14"/>
      <c r="BI490" s="14"/>
      <c r="BJ490" s="14"/>
      <c r="BK490" s="14"/>
      <c r="BL490" s="14"/>
      <c r="BM490" s="14"/>
      <c r="BN490" s="14"/>
      <c r="BO490" s="14"/>
      <c r="BP490" s="14"/>
      <c r="BQ490" s="14"/>
      <c r="BR490" s="14"/>
    </row>
    <row r="491" spans="1:70" x14ac:dyDescent="0.35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AA491" s="14"/>
      <c r="AB491" s="14"/>
      <c r="AC491" s="14"/>
      <c r="AD491" s="14"/>
      <c r="AE491" s="14"/>
      <c r="AF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  <c r="BH491" s="14"/>
      <c r="BI491" s="14"/>
      <c r="BJ491" s="14"/>
      <c r="BK491" s="14"/>
      <c r="BL491" s="14"/>
      <c r="BM491" s="14"/>
      <c r="BN491" s="14"/>
      <c r="BO491" s="14"/>
      <c r="BP491" s="14"/>
      <c r="BQ491" s="14"/>
      <c r="BR491" s="14"/>
    </row>
    <row r="492" spans="1:70" x14ac:dyDescent="0.35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AA492" s="14"/>
      <c r="AB492" s="14"/>
      <c r="AC492" s="14"/>
      <c r="AD492" s="14"/>
      <c r="AE492" s="14"/>
      <c r="AF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  <c r="BJ492" s="14"/>
      <c r="BK492" s="14"/>
      <c r="BL492" s="14"/>
      <c r="BM492" s="14"/>
      <c r="BN492" s="14"/>
      <c r="BO492" s="14"/>
      <c r="BP492" s="14"/>
      <c r="BQ492" s="14"/>
      <c r="BR492" s="14"/>
    </row>
    <row r="493" spans="1:70" x14ac:dyDescent="0.35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AA493" s="14"/>
      <c r="AB493" s="14"/>
      <c r="AC493" s="14"/>
      <c r="AD493" s="14"/>
      <c r="AE493" s="14"/>
      <c r="AF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  <c r="BJ493" s="14"/>
      <c r="BK493" s="14"/>
      <c r="BL493" s="14"/>
      <c r="BM493" s="14"/>
      <c r="BN493" s="14"/>
      <c r="BO493" s="14"/>
      <c r="BP493" s="14"/>
      <c r="BQ493" s="14"/>
      <c r="BR493" s="14"/>
    </row>
    <row r="494" spans="1:70" x14ac:dyDescent="0.35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AA494" s="14"/>
      <c r="AB494" s="14"/>
      <c r="AC494" s="14"/>
      <c r="AD494" s="14"/>
      <c r="AE494" s="14"/>
      <c r="AF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  <c r="BN494" s="14"/>
      <c r="BO494" s="14"/>
      <c r="BP494" s="14"/>
      <c r="BQ494" s="14"/>
      <c r="BR494" s="14"/>
    </row>
    <row r="495" spans="1:70" x14ac:dyDescent="0.35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AA495" s="14"/>
      <c r="AB495" s="14"/>
      <c r="AC495" s="14"/>
      <c r="AD495" s="14"/>
      <c r="AE495" s="14"/>
      <c r="AF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4"/>
      <c r="BH495" s="14"/>
      <c r="BI495" s="14"/>
      <c r="BJ495" s="14"/>
      <c r="BK495" s="14"/>
      <c r="BL495" s="14"/>
      <c r="BM495" s="14"/>
      <c r="BN495" s="14"/>
      <c r="BO495" s="14"/>
      <c r="BP495" s="14"/>
      <c r="BQ495" s="14"/>
      <c r="BR495" s="14"/>
    </row>
    <row r="496" spans="1:70" x14ac:dyDescent="0.35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AA496" s="14"/>
      <c r="AB496" s="14"/>
      <c r="AC496" s="14"/>
      <c r="AD496" s="14"/>
      <c r="AE496" s="14"/>
      <c r="AF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  <c r="BH496" s="14"/>
      <c r="BI496" s="14"/>
      <c r="BJ496" s="14"/>
      <c r="BK496" s="14"/>
      <c r="BL496" s="14"/>
      <c r="BM496" s="14"/>
      <c r="BN496" s="14"/>
      <c r="BO496" s="14"/>
      <c r="BP496" s="14"/>
      <c r="BQ496" s="14"/>
      <c r="BR496" s="14"/>
    </row>
    <row r="497" spans="1:70" x14ac:dyDescent="0.35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AA497" s="14"/>
      <c r="AB497" s="14"/>
      <c r="AC497" s="14"/>
      <c r="AD497" s="14"/>
      <c r="AE497" s="14"/>
      <c r="AF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4"/>
      <c r="BH497" s="14"/>
      <c r="BI497" s="14"/>
      <c r="BJ497" s="14"/>
      <c r="BK497" s="14"/>
      <c r="BL497" s="14"/>
      <c r="BM497" s="14"/>
      <c r="BN497" s="14"/>
      <c r="BO497" s="14"/>
      <c r="BP497" s="14"/>
      <c r="BQ497" s="14"/>
      <c r="BR497" s="14"/>
    </row>
    <row r="498" spans="1:70" x14ac:dyDescent="0.35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AA498" s="14"/>
      <c r="AB498" s="14"/>
      <c r="AC498" s="14"/>
      <c r="AD498" s="14"/>
      <c r="AE498" s="14"/>
      <c r="AF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4"/>
      <c r="BH498" s="14"/>
      <c r="BI498" s="14"/>
      <c r="BJ498" s="14"/>
      <c r="BK498" s="14"/>
      <c r="BL498" s="14"/>
      <c r="BM498" s="14"/>
      <c r="BN498" s="14"/>
      <c r="BO498" s="14"/>
      <c r="BP498" s="14"/>
      <c r="BQ498" s="14"/>
      <c r="BR498" s="14"/>
    </row>
    <row r="499" spans="1:70" x14ac:dyDescent="0.35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AA499" s="14"/>
      <c r="AB499" s="14"/>
      <c r="AC499" s="14"/>
      <c r="AD499" s="14"/>
      <c r="AE499" s="14"/>
      <c r="AF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  <c r="BN499" s="14"/>
      <c r="BO499" s="14"/>
      <c r="BP499" s="14"/>
      <c r="BQ499" s="14"/>
      <c r="BR499" s="14"/>
    </row>
    <row r="500" spans="1:70" x14ac:dyDescent="0.35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AA500" s="14"/>
      <c r="AB500" s="14"/>
      <c r="AC500" s="14"/>
      <c r="AD500" s="14"/>
      <c r="AE500" s="14"/>
      <c r="AF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  <c r="BH500" s="14"/>
      <c r="BI500" s="14"/>
      <c r="BJ500" s="14"/>
      <c r="BK500" s="14"/>
      <c r="BL500" s="14"/>
      <c r="BM500" s="14"/>
      <c r="BN500" s="14"/>
      <c r="BO500" s="14"/>
      <c r="BP500" s="14"/>
      <c r="BQ500" s="14"/>
      <c r="BR500" s="14"/>
    </row>
    <row r="501" spans="1:70" x14ac:dyDescent="0.35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AA501" s="14"/>
      <c r="AB501" s="14"/>
      <c r="AC501" s="14"/>
      <c r="AD501" s="14"/>
      <c r="AE501" s="14"/>
      <c r="AF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  <c r="BJ501" s="14"/>
      <c r="BK501" s="14"/>
      <c r="BL501" s="14"/>
      <c r="BM501" s="14"/>
      <c r="BN501" s="14"/>
      <c r="BO501" s="14"/>
      <c r="BP501" s="14"/>
      <c r="BQ501" s="14"/>
      <c r="BR501" s="14"/>
    </row>
    <row r="502" spans="1:70" x14ac:dyDescent="0.35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AA502" s="14"/>
      <c r="AB502" s="14"/>
      <c r="AC502" s="14"/>
      <c r="AD502" s="14"/>
      <c r="AE502" s="14"/>
      <c r="AF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4"/>
      <c r="BH502" s="14"/>
      <c r="BI502" s="14"/>
      <c r="BJ502" s="14"/>
      <c r="BK502" s="14"/>
      <c r="BL502" s="14"/>
      <c r="BM502" s="14"/>
      <c r="BN502" s="14"/>
      <c r="BO502" s="14"/>
      <c r="BP502" s="14"/>
      <c r="BQ502" s="14"/>
      <c r="BR502" s="14"/>
    </row>
    <row r="503" spans="1:70" x14ac:dyDescent="0.35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AA503" s="14"/>
      <c r="AB503" s="14"/>
      <c r="AC503" s="14"/>
      <c r="AD503" s="14"/>
      <c r="AE503" s="14"/>
      <c r="AF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4"/>
      <c r="BH503" s="14"/>
      <c r="BI503" s="14"/>
      <c r="BJ503" s="14"/>
      <c r="BK503" s="14"/>
      <c r="BL503" s="14"/>
      <c r="BM503" s="14"/>
      <c r="BN503" s="14"/>
      <c r="BO503" s="14"/>
      <c r="BP503" s="14"/>
      <c r="BQ503" s="14"/>
      <c r="BR503" s="14"/>
    </row>
    <row r="504" spans="1:70" x14ac:dyDescent="0.35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AA504" s="14"/>
      <c r="AB504" s="14"/>
      <c r="AC504" s="14"/>
      <c r="AD504" s="14"/>
      <c r="AE504" s="14"/>
      <c r="AF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  <c r="BH504" s="14"/>
      <c r="BI504" s="14"/>
      <c r="BJ504" s="14"/>
      <c r="BK504" s="14"/>
      <c r="BL504" s="14"/>
      <c r="BM504" s="14"/>
      <c r="BN504" s="14"/>
      <c r="BO504" s="14"/>
      <c r="BP504" s="14"/>
      <c r="BQ504" s="14"/>
      <c r="BR504" s="14"/>
    </row>
    <row r="505" spans="1:70" x14ac:dyDescent="0.35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AA505" s="14"/>
      <c r="AB505" s="14"/>
      <c r="AC505" s="14"/>
      <c r="AD505" s="14"/>
      <c r="AE505" s="14"/>
      <c r="AF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  <c r="BN505" s="14"/>
      <c r="BO505" s="14"/>
      <c r="BP505" s="14"/>
      <c r="BQ505" s="14"/>
      <c r="BR505" s="14"/>
    </row>
    <row r="506" spans="1:70" x14ac:dyDescent="0.35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AA506" s="14"/>
      <c r="AB506" s="14"/>
      <c r="AC506" s="14"/>
      <c r="AD506" s="14"/>
      <c r="AE506" s="14"/>
      <c r="AF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4"/>
      <c r="BH506" s="14"/>
      <c r="BI506" s="14"/>
      <c r="BJ506" s="14"/>
      <c r="BK506" s="14"/>
      <c r="BL506" s="14"/>
      <c r="BM506" s="14"/>
      <c r="BN506" s="14"/>
      <c r="BO506" s="14"/>
      <c r="BP506" s="14"/>
      <c r="BQ506" s="14"/>
      <c r="BR506" s="14"/>
    </row>
    <row r="507" spans="1:70" x14ac:dyDescent="0.35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AA507" s="14"/>
      <c r="AB507" s="14"/>
      <c r="AC507" s="14"/>
      <c r="AD507" s="14"/>
      <c r="AE507" s="14"/>
      <c r="AF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  <c r="BH507" s="14"/>
      <c r="BI507" s="14"/>
      <c r="BJ507" s="14"/>
      <c r="BK507" s="14"/>
      <c r="BL507" s="14"/>
      <c r="BM507" s="14"/>
      <c r="BN507" s="14"/>
      <c r="BO507" s="14"/>
      <c r="BP507" s="14"/>
      <c r="BQ507" s="14"/>
      <c r="BR507" s="14"/>
    </row>
    <row r="508" spans="1:70" x14ac:dyDescent="0.35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AA508" s="14"/>
      <c r="AB508" s="14"/>
      <c r="AC508" s="14"/>
      <c r="AD508" s="14"/>
      <c r="AE508" s="14"/>
      <c r="AF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  <c r="BN508" s="14"/>
      <c r="BO508" s="14"/>
      <c r="BP508" s="14"/>
      <c r="BQ508" s="14"/>
      <c r="BR508" s="14"/>
    </row>
    <row r="509" spans="1:70" x14ac:dyDescent="0.35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AA509" s="14"/>
      <c r="AB509" s="14"/>
      <c r="AC509" s="14"/>
      <c r="AD509" s="14"/>
      <c r="AE509" s="14"/>
      <c r="AF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  <c r="BN509" s="14"/>
      <c r="BO509" s="14"/>
      <c r="BP509" s="14"/>
      <c r="BQ509" s="14"/>
      <c r="BR509" s="14"/>
    </row>
    <row r="510" spans="1:70" x14ac:dyDescent="0.35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AA510" s="14"/>
      <c r="AB510" s="14"/>
      <c r="AC510" s="14"/>
      <c r="AD510" s="14"/>
      <c r="AE510" s="14"/>
      <c r="AF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4"/>
      <c r="BH510" s="14"/>
      <c r="BI510" s="14"/>
      <c r="BJ510" s="14"/>
      <c r="BK510" s="14"/>
      <c r="BL510" s="14"/>
      <c r="BM510" s="14"/>
      <c r="BN510" s="14"/>
      <c r="BO510" s="14"/>
      <c r="BP510" s="14"/>
      <c r="BQ510" s="14"/>
      <c r="BR510" s="14"/>
    </row>
    <row r="511" spans="1:70" x14ac:dyDescent="0.35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AA511" s="14"/>
      <c r="AB511" s="14"/>
      <c r="AC511" s="14"/>
      <c r="AD511" s="14"/>
      <c r="AE511" s="14"/>
      <c r="AF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  <c r="BN511" s="14"/>
      <c r="BO511" s="14"/>
      <c r="BP511" s="14"/>
      <c r="BQ511" s="14"/>
      <c r="BR511" s="14"/>
    </row>
    <row r="512" spans="1:70" x14ac:dyDescent="0.35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AA512" s="14"/>
      <c r="AB512" s="14"/>
      <c r="AC512" s="14"/>
      <c r="AD512" s="14"/>
      <c r="AE512" s="14"/>
      <c r="AF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  <c r="BN512" s="14"/>
      <c r="BO512" s="14"/>
      <c r="BP512" s="14"/>
      <c r="BQ512" s="14"/>
      <c r="BR512" s="14"/>
    </row>
    <row r="513" spans="1:70" x14ac:dyDescent="0.35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AA513" s="14"/>
      <c r="AB513" s="14"/>
      <c r="AC513" s="14"/>
      <c r="AD513" s="14"/>
      <c r="AE513" s="14"/>
      <c r="AF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  <c r="BN513" s="14"/>
      <c r="BO513" s="14"/>
      <c r="BP513" s="14"/>
      <c r="BQ513" s="14"/>
      <c r="BR513" s="14"/>
    </row>
    <row r="514" spans="1:70" x14ac:dyDescent="0.35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AA514" s="14"/>
      <c r="AB514" s="14"/>
      <c r="AC514" s="14"/>
      <c r="AD514" s="14"/>
      <c r="AE514" s="14"/>
      <c r="AF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  <c r="BN514" s="14"/>
      <c r="BO514" s="14"/>
      <c r="BP514" s="14"/>
      <c r="BQ514" s="14"/>
      <c r="BR514" s="14"/>
    </row>
    <row r="515" spans="1:70" x14ac:dyDescent="0.35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AA515" s="14"/>
      <c r="AB515" s="14"/>
      <c r="AC515" s="14"/>
      <c r="AD515" s="14"/>
      <c r="AE515" s="14"/>
      <c r="AF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  <c r="BN515" s="14"/>
      <c r="BO515" s="14"/>
      <c r="BP515" s="14"/>
      <c r="BQ515" s="14"/>
      <c r="BR515" s="14"/>
    </row>
    <row r="516" spans="1:70" x14ac:dyDescent="0.35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AA516" s="14"/>
      <c r="AB516" s="14"/>
      <c r="AC516" s="14"/>
      <c r="AD516" s="14"/>
      <c r="AE516" s="14"/>
      <c r="AF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  <c r="BN516" s="14"/>
      <c r="BO516" s="14"/>
      <c r="BP516" s="14"/>
      <c r="BQ516" s="14"/>
      <c r="BR516" s="14"/>
    </row>
    <row r="517" spans="1:70" x14ac:dyDescent="0.35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AA517" s="14"/>
      <c r="AB517" s="14"/>
      <c r="AC517" s="14"/>
      <c r="AD517" s="14"/>
      <c r="AE517" s="14"/>
      <c r="AF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  <c r="BN517" s="14"/>
      <c r="BO517" s="14"/>
      <c r="BP517" s="14"/>
      <c r="BQ517" s="14"/>
      <c r="BR517" s="14"/>
    </row>
    <row r="518" spans="1:70" x14ac:dyDescent="0.35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AA518" s="14"/>
      <c r="AB518" s="14"/>
      <c r="AC518" s="14"/>
      <c r="AD518" s="14"/>
      <c r="AE518" s="14"/>
      <c r="AF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  <c r="BH518" s="14"/>
      <c r="BI518" s="14"/>
      <c r="BJ518" s="14"/>
      <c r="BK518" s="14"/>
      <c r="BL518" s="14"/>
      <c r="BM518" s="14"/>
      <c r="BN518" s="14"/>
      <c r="BO518" s="14"/>
      <c r="BP518" s="14"/>
      <c r="BQ518" s="14"/>
      <c r="BR518" s="14"/>
    </row>
    <row r="519" spans="1:70" x14ac:dyDescent="0.35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AA519" s="14"/>
      <c r="AB519" s="14"/>
      <c r="AC519" s="14"/>
      <c r="AD519" s="14"/>
      <c r="AE519" s="14"/>
      <c r="AF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  <c r="BJ519" s="14"/>
      <c r="BK519" s="14"/>
      <c r="BL519" s="14"/>
      <c r="BM519" s="14"/>
      <c r="BN519" s="14"/>
      <c r="BO519" s="14"/>
      <c r="BP519" s="14"/>
      <c r="BQ519" s="14"/>
      <c r="BR519" s="14"/>
    </row>
    <row r="520" spans="1:70" x14ac:dyDescent="0.35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AA520" s="14"/>
      <c r="AB520" s="14"/>
      <c r="AC520" s="14"/>
      <c r="AD520" s="14"/>
      <c r="AE520" s="14"/>
      <c r="AF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  <c r="BN520" s="14"/>
      <c r="BO520" s="14"/>
      <c r="BP520" s="14"/>
      <c r="BQ520" s="14"/>
      <c r="BR520" s="14"/>
    </row>
    <row r="521" spans="1:70" x14ac:dyDescent="0.35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AA521" s="14"/>
      <c r="AB521" s="14"/>
      <c r="AC521" s="14"/>
      <c r="AD521" s="14"/>
      <c r="AE521" s="14"/>
      <c r="AF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  <c r="BH521" s="14"/>
      <c r="BI521" s="14"/>
      <c r="BJ521" s="14"/>
      <c r="BK521" s="14"/>
      <c r="BL521" s="14"/>
      <c r="BM521" s="14"/>
      <c r="BN521" s="14"/>
      <c r="BO521" s="14"/>
      <c r="BP521" s="14"/>
      <c r="BQ521" s="14"/>
      <c r="BR521" s="14"/>
    </row>
    <row r="522" spans="1:70" x14ac:dyDescent="0.35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AA522" s="14"/>
      <c r="AB522" s="14"/>
      <c r="AC522" s="14"/>
      <c r="AD522" s="14"/>
      <c r="AE522" s="14"/>
      <c r="AF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  <c r="BH522" s="14"/>
      <c r="BI522" s="14"/>
      <c r="BJ522" s="14"/>
      <c r="BK522" s="14"/>
      <c r="BL522" s="14"/>
      <c r="BM522" s="14"/>
      <c r="BN522" s="14"/>
      <c r="BO522" s="14"/>
      <c r="BP522" s="14"/>
      <c r="BQ522" s="14"/>
      <c r="BR522" s="14"/>
    </row>
    <row r="523" spans="1:70" x14ac:dyDescent="0.35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AA523" s="14"/>
      <c r="AB523" s="14"/>
      <c r="AC523" s="14"/>
      <c r="AD523" s="14"/>
      <c r="AE523" s="14"/>
      <c r="AF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  <c r="BN523" s="14"/>
      <c r="BO523" s="14"/>
      <c r="BP523" s="14"/>
      <c r="BQ523" s="14"/>
      <c r="BR523" s="14"/>
    </row>
    <row r="524" spans="1:70" x14ac:dyDescent="0.35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AA524" s="14"/>
      <c r="AB524" s="14"/>
      <c r="AC524" s="14"/>
      <c r="AD524" s="14"/>
      <c r="AE524" s="14"/>
      <c r="AF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  <c r="BN524" s="14"/>
      <c r="BO524" s="14"/>
      <c r="BP524" s="14"/>
      <c r="BQ524" s="14"/>
      <c r="BR524" s="14"/>
    </row>
    <row r="525" spans="1:70" x14ac:dyDescent="0.35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AA525" s="14"/>
      <c r="AB525" s="14"/>
      <c r="AC525" s="14"/>
      <c r="AD525" s="14"/>
      <c r="AE525" s="14"/>
      <c r="AF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4"/>
      <c r="BH525" s="14"/>
      <c r="BI525" s="14"/>
      <c r="BJ525" s="14"/>
      <c r="BK525" s="14"/>
      <c r="BL525" s="14"/>
      <c r="BM525" s="14"/>
      <c r="BN525" s="14"/>
      <c r="BO525" s="14"/>
      <c r="BP525" s="14"/>
      <c r="BQ525" s="14"/>
      <c r="BR525" s="14"/>
    </row>
    <row r="526" spans="1:70" x14ac:dyDescent="0.35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AA526" s="14"/>
      <c r="AB526" s="14"/>
      <c r="AC526" s="14"/>
      <c r="AD526" s="14"/>
      <c r="AE526" s="14"/>
      <c r="AF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  <c r="BH526" s="14"/>
      <c r="BI526" s="14"/>
      <c r="BJ526" s="14"/>
      <c r="BK526" s="14"/>
      <c r="BL526" s="14"/>
      <c r="BM526" s="14"/>
      <c r="BN526" s="14"/>
      <c r="BO526" s="14"/>
      <c r="BP526" s="14"/>
      <c r="BQ526" s="14"/>
      <c r="BR526" s="14"/>
    </row>
    <row r="527" spans="1:70" x14ac:dyDescent="0.35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AA527" s="14"/>
      <c r="AB527" s="14"/>
      <c r="AC527" s="14"/>
      <c r="AD527" s="14"/>
      <c r="AE527" s="14"/>
      <c r="AF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  <c r="BJ527" s="14"/>
      <c r="BK527" s="14"/>
      <c r="BL527" s="14"/>
      <c r="BM527" s="14"/>
      <c r="BN527" s="14"/>
      <c r="BO527" s="14"/>
      <c r="BP527" s="14"/>
      <c r="BQ527" s="14"/>
      <c r="BR527" s="14"/>
    </row>
    <row r="528" spans="1:70" x14ac:dyDescent="0.35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AA528" s="14"/>
      <c r="AB528" s="14"/>
      <c r="AC528" s="14"/>
      <c r="AD528" s="14"/>
      <c r="AE528" s="14"/>
      <c r="AF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  <c r="BN528" s="14"/>
      <c r="BO528" s="14"/>
      <c r="BP528" s="14"/>
      <c r="BQ528" s="14"/>
      <c r="BR528" s="14"/>
    </row>
    <row r="529" spans="1:70" x14ac:dyDescent="0.35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AA529" s="14"/>
      <c r="AB529" s="14"/>
      <c r="AC529" s="14"/>
      <c r="AD529" s="14"/>
      <c r="AE529" s="14"/>
      <c r="AF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  <c r="BN529" s="14"/>
      <c r="BO529" s="14"/>
      <c r="BP529" s="14"/>
      <c r="BQ529" s="14"/>
      <c r="BR529" s="14"/>
    </row>
    <row r="530" spans="1:70" x14ac:dyDescent="0.35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AA530" s="14"/>
      <c r="AB530" s="14"/>
      <c r="AC530" s="14"/>
      <c r="AD530" s="14"/>
      <c r="AE530" s="14"/>
      <c r="AF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14"/>
      <c r="BJ530" s="14"/>
      <c r="BK530" s="14"/>
      <c r="BL530" s="14"/>
      <c r="BM530" s="14"/>
      <c r="BN530" s="14"/>
      <c r="BO530" s="14"/>
      <c r="BP530" s="14"/>
      <c r="BQ530" s="14"/>
      <c r="BR530" s="14"/>
    </row>
    <row r="531" spans="1:70" x14ac:dyDescent="0.35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AA531" s="14"/>
      <c r="AB531" s="14"/>
      <c r="AC531" s="14"/>
      <c r="AD531" s="14"/>
      <c r="AE531" s="14"/>
      <c r="AF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4"/>
      <c r="BH531" s="14"/>
      <c r="BI531" s="14"/>
      <c r="BJ531" s="14"/>
      <c r="BK531" s="14"/>
      <c r="BL531" s="14"/>
      <c r="BM531" s="14"/>
      <c r="BN531" s="14"/>
      <c r="BO531" s="14"/>
      <c r="BP531" s="14"/>
      <c r="BQ531" s="14"/>
      <c r="BR531" s="14"/>
    </row>
    <row r="532" spans="1:70" x14ac:dyDescent="0.35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AA532" s="14"/>
      <c r="AB532" s="14"/>
      <c r="AC532" s="14"/>
      <c r="AD532" s="14"/>
      <c r="AE532" s="14"/>
      <c r="AF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  <c r="BN532" s="14"/>
      <c r="BO532" s="14"/>
      <c r="BP532" s="14"/>
      <c r="BQ532" s="14"/>
      <c r="BR532" s="14"/>
    </row>
    <row r="533" spans="1:70" x14ac:dyDescent="0.35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AA533" s="14"/>
      <c r="AB533" s="14"/>
      <c r="AC533" s="14"/>
      <c r="AD533" s="14"/>
      <c r="AE533" s="14"/>
      <c r="AF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  <c r="BH533" s="14"/>
      <c r="BI533" s="14"/>
      <c r="BJ533" s="14"/>
      <c r="BK533" s="14"/>
      <c r="BL533" s="14"/>
      <c r="BM533" s="14"/>
      <c r="BN533" s="14"/>
      <c r="BO533" s="14"/>
      <c r="BP533" s="14"/>
      <c r="BQ533" s="14"/>
      <c r="BR533" s="14"/>
    </row>
    <row r="534" spans="1:70" x14ac:dyDescent="0.35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AA534" s="14"/>
      <c r="AB534" s="14"/>
      <c r="AC534" s="14"/>
      <c r="AD534" s="14"/>
      <c r="AE534" s="14"/>
      <c r="AF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  <c r="BH534" s="14"/>
      <c r="BI534" s="14"/>
      <c r="BJ534" s="14"/>
      <c r="BK534" s="14"/>
      <c r="BL534" s="14"/>
      <c r="BM534" s="14"/>
      <c r="BN534" s="14"/>
      <c r="BO534" s="14"/>
      <c r="BP534" s="14"/>
      <c r="BQ534" s="14"/>
      <c r="BR534" s="14"/>
    </row>
    <row r="535" spans="1:70" x14ac:dyDescent="0.35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AA535" s="14"/>
      <c r="AB535" s="14"/>
      <c r="AC535" s="14"/>
      <c r="AD535" s="14"/>
      <c r="AE535" s="14"/>
      <c r="AF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4"/>
      <c r="BH535" s="14"/>
      <c r="BI535" s="14"/>
      <c r="BJ535" s="14"/>
      <c r="BK535" s="14"/>
      <c r="BL535" s="14"/>
      <c r="BM535" s="14"/>
      <c r="BN535" s="14"/>
      <c r="BO535" s="14"/>
      <c r="BP535" s="14"/>
      <c r="BQ535" s="14"/>
      <c r="BR535" s="14"/>
    </row>
    <row r="536" spans="1:70" x14ac:dyDescent="0.35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AA536" s="14"/>
      <c r="AB536" s="14"/>
      <c r="AC536" s="14"/>
      <c r="AD536" s="14"/>
      <c r="AE536" s="14"/>
      <c r="AF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14"/>
      <c r="BH536" s="14"/>
      <c r="BI536" s="14"/>
      <c r="BJ536" s="14"/>
      <c r="BK536" s="14"/>
      <c r="BL536" s="14"/>
      <c r="BM536" s="14"/>
      <c r="BN536" s="14"/>
      <c r="BO536" s="14"/>
      <c r="BP536" s="14"/>
      <c r="BQ536" s="14"/>
      <c r="BR536" s="14"/>
    </row>
    <row r="537" spans="1:70" x14ac:dyDescent="0.35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AA537" s="14"/>
      <c r="AB537" s="14"/>
      <c r="AC537" s="14"/>
      <c r="AD537" s="14"/>
      <c r="AE537" s="14"/>
      <c r="AF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14"/>
      <c r="BH537" s="14"/>
      <c r="BI537" s="14"/>
      <c r="BJ537" s="14"/>
      <c r="BK537" s="14"/>
      <c r="BL537" s="14"/>
      <c r="BM537" s="14"/>
      <c r="BN537" s="14"/>
      <c r="BO537" s="14"/>
      <c r="BP537" s="14"/>
      <c r="BQ537" s="14"/>
      <c r="BR537" s="14"/>
    </row>
    <row r="538" spans="1:70" x14ac:dyDescent="0.35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AA538" s="14"/>
      <c r="AB538" s="14"/>
      <c r="AC538" s="14"/>
      <c r="AD538" s="14"/>
      <c r="AE538" s="14"/>
      <c r="AF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14"/>
      <c r="BH538" s="14"/>
      <c r="BI538" s="14"/>
      <c r="BJ538" s="14"/>
      <c r="BK538" s="14"/>
      <c r="BL538" s="14"/>
      <c r="BM538" s="14"/>
      <c r="BN538" s="14"/>
      <c r="BO538" s="14"/>
      <c r="BP538" s="14"/>
      <c r="BQ538" s="14"/>
      <c r="BR538" s="14"/>
    </row>
    <row r="539" spans="1:70" x14ac:dyDescent="0.35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AA539" s="14"/>
      <c r="AB539" s="14"/>
      <c r="AC539" s="14"/>
      <c r="AD539" s="14"/>
      <c r="AE539" s="14"/>
      <c r="AF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14"/>
      <c r="BH539" s="14"/>
      <c r="BI539" s="14"/>
      <c r="BJ539" s="14"/>
      <c r="BK539" s="14"/>
      <c r="BL539" s="14"/>
      <c r="BM539" s="14"/>
      <c r="BN539" s="14"/>
      <c r="BO539" s="14"/>
      <c r="BP539" s="14"/>
      <c r="BQ539" s="14"/>
      <c r="BR539" s="14"/>
    </row>
    <row r="540" spans="1:70" x14ac:dyDescent="0.35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AA540" s="14"/>
      <c r="AB540" s="14"/>
      <c r="AC540" s="14"/>
      <c r="AD540" s="14"/>
      <c r="AE540" s="14"/>
      <c r="AF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4"/>
      <c r="BH540" s="14"/>
      <c r="BI540" s="14"/>
      <c r="BJ540" s="14"/>
      <c r="BK540" s="14"/>
      <c r="BL540" s="14"/>
      <c r="BM540" s="14"/>
      <c r="BN540" s="14"/>
      <c r="BO540" s="14"/>
      <c r="BP540" s="14"/>
      <c r="BQ540" s="14"/>
      <c r="BR540" s="14"/>
    </row>
    <row r="541" spans="1:70" x14ac:dyDescent="0.35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AA541" s="14"/>
      <c r="AB541" s="14"/>
      <c r="AC541" s="14"/>
      <c r="AD541" s="14"/>
      <c r="AE541" s="14"/>
      <c r="AF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14"/>
      <c r="BH541" s="14"/>
      <c r="BI541" s="14"/>
      <c r="BJ541" s="14"/>
      <c r="BK541" s="14"/>
      <c r="BL541" s="14"/>
      <c r="BM541" s="14"/>
      <c r="BN541" s="14"/>
      <c r="BO541" s="14"/>
      <c r="BP541" s="14"/>
      <c r="BQ541" s="14"/>
      <c r="BR541" s="14"/>
    </row>
    <row r="542" spans="1:70" x14ac:dyDescent="0.35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AA542" s="14"/>
      <c r="AB542" s="14"/>
      <c r="AC542" s="14"/>
      <c r="AD542" s="14"/>
      <c r="AE542" s="14"/>
      <c r="AF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4"/>
      <c r="BH542" s="14"/>
      <c r="BI542" s="14"/>
      <c r="BJ542" s="14"/>
      <c r="BK542" s="14"/>
      <c r="BL542" s="14"/>
      <c r="BM542" s="14"/>
      <c r="BN542" s="14"/>
      <c r="BO542" s="14"/>
      <c r="BP542" s="14"/>
      <c r="BQ542" s="14"/>
      <c r="BR542" s="14"/>
    </row>
    <row r="543" spans="1:70" x14ac:dyDescent="0.35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AA543" s="14"/>
      <c r="AB543" s="14"/>
      <c r="AC543" s="14"/>
      <c r="AD543" s="14"/>
      <c r="AE543" s="14"/>
      <c r="AF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  <c r="BH543" s="14"/>
      <c r="BI543" s="14"/>
      <c r="BJ543" s="14"/>
      <c r="BK543" s="14"/>
      <c r="BL543" s="14"/>
      <c r="BM543" s="14"/>
      <c r="BN543" s="14"/>
      <c r="BO543" s="14"/>
      <c r="BP543" s="14"/>
      <c r="BQ543" s="14"/>
      <c r="BR543" s="14"/>
    </row>
    <row r="544" spans="1:70" x14ac:dyDescent="0.35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AA544" s="14"/>
      <c r="AB544" s="14"/>
      <c r="AC544" s="14"/>
      <c r="AD544" s="14"/>
      <c r="AE544" s="14"/>
      <c r="AF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  <c r="BN544" s="14"/>
      <c r="BO544" s="14"/>
      <c r="BP544" s="14"/>
      <c r="BQ544" s="14"/>
      <c r="BR544" s="14"/>
    </row>
    <row r="545" spans="1:70" x14ac:dyDescent="0.35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AA545" s="14"/>
      <c r="AB545" s="14"/>
      <c r="AC545" s="14"/>
      <c r="AD545" s="14"/>
      <c r="AE545" s="14"/>
      <c r="AF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  <c r="BH545" s="14"/>
      <c r="BI545" s="14"/>
      <c r="BJ545" s="14"/>
      <c r="BK545" s="14"/>
      <c r="BL545" s="14"/>
      <c r="BM545" s="14"/>
      <c r="BN545" s="14"/>
      <c r="BO545" s="14"/>
      <c r="BP545" s="14"/>
      <c r="BQ545" s="14"/>
      <c r="BR545" s="14"/>
    </row>
    <row r="546" spans="1:70" x14ac:dyDescent="0.35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AA546" s="14"/>
      <c r="AB546" s="14"/>
      <c r="AC546" s="14"/>
      <c r="AD546" s="14"/>
      <c r="AE546" s="14"/>
      <c r="AF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14"/>
      <c r="BH546" s="14"/>
      <c r="BI546" s="14"/>
      <c r="BJ546" s="14"/>
      <c r="BK546" s="14"/>
      <c r="BL546" s="14"/>
      <c r="BM546" s="14"/>
      <c r="BN546" s="14"/>
      <c r="BO546" s="14"/>
      <c r="BP546" s="14"/>
      <c r="BQ546" s="14"/>
      <c r="BR546" s="14"/>
    </row>
    <row r="547" spans="1:70" x14ac:dyDescent="0.35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AA547" s="14"/>
      <c r="AB547" s="14"/>
      <c r="AC547" s="14"/>
      <c r="AD547" s="14"/>
      <c r="AE547" s="14"/>
      <c r="AF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14"/>
      <c r="BH547" s="14"/>
      <c r="BI547" s="14"/>
      <c r="BJ547" s="14"/>
      <c r="BK547" s="14"/>
      <c r="BL547" s="14"/>
      <c r="BM547" s="14"/>
      <c r="BN547" s="14"/>
      <c r="BO547" s="14"/>
      <c r="BP547" s="14"/>
      <c r="BQ547" s="14"/>
      <c r="BR547" s="14"/>
    </row>
    <row r="548" spans="1:70" x14ac:dyDescent="0.35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AA548" s="14"/>
      <c r="AB548" s="14"/>
      <c r="AC548" s="14"/>
      <c r="AD548" s="14"/>
      <c r="AE548" s="14"/>
      <c r="AF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4"/>
      <c r="BH548" s="14"/>
      <c r="BI548" s="14"/>
      <c r="BJ548" s="14"/>
      <c r="BK548" s="14"/>
      <c r="BL548" s="14"/>
      <c r="BM548" s="14"/>
      <c r="BN548" s="14"/>
      <c r="BO548" s="14"/>
      <c r="BP548" s="14"/>
      <c r="BQ548" s="14"/>
      <c r="BR548" s="14"/>
    </row>
    <row r="549" spans="1:70" x14ac:dyDescent="0.35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AA549" s="14"/>
      <c r="AB549" s="14"/>
      <c r="AC549" s="14"/>
      <c r="AD549" s="14"/>
      <c r="AE549" s="14"/>
      <c r="AF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14"/>
      <c r="BH549" s="14"/>
      <c r="BI549" s="14"/>
      <c r="BJ549" s="14"/>
      <c r="BK549" s="14"/>
      <c r="BL549" s="14"/>
      <c r="BM549" s="14"/>
      <c r="BN549" s="14"/>
      <c r="BO549" s="14"/>
      <c r="BP549" s="14"/>
      <c r="BQ549" s="14"/>
      <c r="BR549" s="14"/>
    </row>
    <row r="550" spans="1:70" x14ac:dyDescent="0.35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AA550" s="14"/>
      <c r="AB550" s="14"/>
      <c r="AC550" s="14"/>
      <c r="AD550" s="14"/>
      <c r="AE550" s="14"/>
      <c r="AF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14"/>
      <c r="BH550" s="14"/>
      <c r="BI550" s="14"/>
      <c r="BJ550" s="14"/>
      <c r="BK550" s="14"/>
      <c r="BL550" s="14"/>
      <c r="BM550" s="14"/>
      <c r="BN550" s="14"/>
      <c r="BO550" s="14"/>
      <c r="BP550" s="14"/>
      <c r="BQ550" s="14"/>
      <c r="BR550" s="14"/>
    </row>
    <row r="551" spans="1:70" x14ac:dyDescent="0.35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AA551" s="14"/>
      <c r="AB551" s="14"/>
      <c r="AC551" s="14"/>
      <c r="AD551" s="14"/>
      <c r="AE551" s="14"/>
      <c r="AF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4"/>
      <c r="BH551" s="14"/>
      <c r="BI551" s="14"/>
      <c r="BJ551" s="14"/>
      <c r="BK551" s="14"/>
      <c r="BL551" s="14"/>
      <c r="BM551" s="14"/>
      <c r="BN551" s="14"/>
      <c r="BO551" s="14"/>
      <c r="BP551" s="14"/>
      <c r="BQ551" s="14"/>
      <c r="BR551" s="14"/>
    </row>
    <row r="552" spans="1:70" x14ac:dyDescent="0.35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AA552" s="14"/>
      <c r="AB552" s="14"/>
      <c r="AC552" s="14"/>
      <c r="AD552" s="14"/>
      <c r="AE552" s="14"/>
      <c r="AF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4"/>
      <c r="BH552" s="14"/>
      <c r="BI552" s="14"/>
      <c r="BJ552" s="14"/>
      <c r="BK552" s="14"/>
      <c r="BL552" s="14"/>
      <c r="BM552" s="14"/>
      <c r="BN552" s="14"/>
      <c r="BO552" s="14"/>
      <c r="BP552" s="14"/>
      <c r="BQ552" s="14"/>
      <c r="BR552" s="14"/>
    </row>
    <row r="553" spans="1:70" x14ac:dyDescent="0.35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AA553" s="14"/>
      <c r="AB553" s="14"/>
      <c r="AC553" s="14"/>
      <c r="AD553" s="14"/>
      <c r="AE553" s="14"/>
      <c r="AF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14"/>
      <c r="BH553" s="14"/>
      <c r="BI553" s="14"/>
      <c r="BJ553" s="14"/>
      <c r="BK553" s="14"/>
      <c r="BL553" s="14"/>
      <c r="BM553" s="14"/>
      <c r="BN553" s="14"/>
      <c r="BO553" s="14"/>
      <c r="BP553" s="14"/>
      <c r="BQ553" s="14"/>
      <c r="BR553" s="14"/>
    </row>
    <row r="554" spans="1:70" x14ac:dyDescent="0.35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AA554" s="14"/>
      <c r="AB554" s="14"/>
      <c r="AC554" s="14"/>
      <c r="AD554" s="14"/>
      <c r="AE554" s="14"/>
      <c r="AF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14"/>
      <c r="BH554" s="14"/>
      <c r="BI554" s="14"/>
      <c r="BJ554" s="14"/>
      <c r="BK554" s="14"/>
      <c r="BL554" s="14"/>
      <c r="BM554" s="14"/>
      <c r="BN554" s="14"/>
      <c r="BO554" s="14"/>
      <c r="BP554" s="14"/>
      <c r="BQ554" s="14"/>
      <c r="BR554" s="14"/>
    </row>
    <row r="555" spans="1:70" x14ac:dyDescent="0.35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AA555" s="14"/>
      <c r="AB555" s="14"/>
      <c r="AC555" s="14"/>
      <c r="AD555" s="14"/>
      <c r="AE555" s="14"/>
      <c r="AF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14"/>
      <c r="BH555" s="14"/>
      <c r="BI555" s="14"/>
      <c r="BJ555" s="14"/>
      <c r="BK555" s="14"/>
      <c r="BL555" s="14"/>
      <c r="BM555" s="14"/>
      <c r="BN555" s="14"/>
      <c r="BO555" s="14"/>
      <c r="BP555" s="14"/>
      <c r="BQ555" s="14"/>
      <c r="BR555" s="14"/>
    </row>
    <row r="556" spans="1:70" x14ac:dyDescent="0.35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AA556" s="14"/>
      <c r="AB556" s="14"/>
      <c r="AC556" s="14"/>
      <c r="AD556" s="14"/>
      <c r="AE556" s="14"/>
      <c r="AF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  <c r="BH556" s="14"/>
      <c r="BI556" s="14"/>
      <c r="BJ556" s="14"/>
      <c r="BK556" s="14"/>
      <c r="BL556" s="14"/>
      <c r="BM556" s="14"/>
      <c r="BN556" s="14"/>
      <c r="BO556" s="14"/>
      <c r="BP556" s="14"/>
      <c r="BQ556" s="14"/>
      <c r="BR556" s="14"/>
    </row>
    <row r="557" spans="1:70" x14ac:dyDescent="0.35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AA557" s="14"/>
      <c r="AB557" s="14"/>
      <c r="AC557" s="14"/>
      <c r="AD557" s="14"/>
      <c r="AE557" s="14"/>
      <c r="AF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14"/>
      <c r="BH557" s="14"/>
      <c r="BI557" s="14"/>
      <c r="BJ557" s="14"/>
      <c r="BK557" s="14"/>
      <c r="BL557" s="14"/>
      <c r="BM557" s="14"/>
      <c r="BN557" s="14"/>
      <c r="BO557" s="14"/>
      <c r="BP557" s="14"/>
      <c r="BQ557" s="14"/>
      <c r="BR557" s="14"/>
    </row>
    <row r="558" spans="1:70" x14ac:dyDescent="0.35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AA558" s="14"/>
      <c r="AB558" s="14"/>
      <c r="AC558" s="14"/>
      <c r="AD558" s="14"/>
      <c r="AE558" s="14"/>
      <c r="AF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14"/>
      <c r="BH558" s="14"/>
      <c r="BI558" s="14"/>
      <c r="BJ558" s="14"/>
      <c r="BK558" s="14"/>
      <c r="BL558" s="14"/>
      <c r="BM558" s="14"/>
      <c r="BN558" s="14"/>
      <c r="BO558" s="14"/>
      <c r="BP558" s="14"/>
      <c r="BQ558" s="14"/>
      <c r="BR558" s="14"/>
    </row>
    <row r="559" spans="1:70" x14ac:dyDescent="0.35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AA559" s="14"/>
      <c r="AB559" s="14"/>
      <c r="AC559" s="14"/>
      <c r="AD559" s="14"/>
      <c r="AE559" s="14"/>
      <c r="AF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4"/>
      <c r="BH559" s="14"/>
      <c r="BI559" s="14"/>
      <c r="BJ559" s="14"/>
      <c r="BK559" s="14"/>
      <c r="BL559" s="14"/>
      <c r="BM559" s="14"/>
      <c r="BN559" s="14"/>
      <c r="BO559" s="14"/>
      <c r="BP559" s="14"/>
      <c r="BQ559" s="14"/>
      <c r="BR559" s="14"/>
    </row>
    <row r="560" spans="1:70" x14ac:dyDescent="0.35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AA560" s="14"/>
      <c r="AB560" s="14"/>
      <c r="AC560" s="14"/>
      <c r="AD560" s="14"/>
      <c r="AE560" s="14"/>
      <c r="AF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4"/>
      <c r="BH560" s="14"/>
      <c r="BI560" s="14"/>
      <c r="BJ560" s="14"/>
      <c r="BK560" s="14"/>
      <c r="BL560" s="14"/>
      <c r="BM560" s="14"/>
      <c r="BN560" s="14"/>
      <c r="BO560" s="14"/>
      <c r="BP560" s="14"/>
      <c r="BQ560" s="14"/>
      <c r="BR560" s="14"/>
    </row>
    <row r="561" spans="1:70" x14ac:dyDescent="0.35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AA561" s="14"/>
      <c r="AB561" s="14"/>
      <c r="AC561" s="14"/>
      <c r="AD561" s="14"/>
      <c r="AE561" s="14"/>
      <c r="AF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14"/>
      <c r="BH561" s="14"/>
      <c r="BI561" s="14"/>
      <c r="BJ561" s="14"/>
      <c r="BK561" s="14"/>
      <c r="BL561" s="14"/>
      <c r="BM561" s="14"/>
      <c r="BN561" s="14"/>
      <c r="BO561" s="14"/>
      <c r="BP561" s="14"/>
      <c r="BQ561" s="14"/>
      <c r="BR561" s="14"/>
    </row>
    <row r="562" spans="1:70" x14ac:dyDescent="0.35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AA562" s="14"/>
      <c r="AB562" s="14"/>
      <c r="AC562" s="14"/>
      <c r="AD562" s="14"/>
      <c r="AE562" s="14"/>
      <c r="AF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14"/>
      <c r="BH562" s="14"/>
      <c r="BI562" s="14"/>
      <c r="BJ562" s="14"/>
      <c r="BK562" s="14"/>
      <c r="BL562" s="14"/>
      <c r="BM562" s="14"/>
      <c r="BN562" s="14"/>
      <c r="BO562" s="14"/>
      <c r="BP562" s="14"/>
      <c r="BQ562" s="14"/>
      <c r="BR562" s="14"/>
    </row>
    <row r="563" spans="1:70" x14ac:dyDescent="0.35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AA563" s="14"/>
      <c r="AB563" s="14"/>
      <c r="AC563" s="14"/>
      <c r="AD563" s="14"/>
      <c r="AE563" s="14"/>
      <c r="AF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4"/>
      <c r="BH563" s="14"/>
      <c r="BI563" s="14"/>
      <c r="BJ563" s="14"/>
      <c r="BK563" s="14"/>
      <c r="BL563" s="14"/>
      <c r="BM563" s="14"/>
      <c r="BN563" s="14"/>
      <c r="BO563" s="14"/>
      <c r="BP563" s="14"/>
      <c r="BQ563" s="14"/>
      <c r="BR563" s="14"/>
    </row>
    <row r="564" spans="1:70" x14ac:dyDescent="0.35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AA564" s="14"/>
      <c r="AB564" s="14"/>
      <c r="AC564" s="14"/>
      <c r="AD564" s="14"/>
      <c r="AE564" s="14"/>
      <c r="AF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4"/>
      <c r="BH564" s="14"/>
      <c r="BI564" s="14"/>
      <c r="BJ564" s="14"/>
      <c r="BK564" s="14"/>
      <c r="BL564" s="14"/>
      <c r="BM564" s="14"/>
      <c r="BN564" s="14"/>
      <c r="BO564" s="14"/>
      <c r="BP564" s="14"/>
      <c r="BQ564" s="14"/>
      <c r="BR564" s="14"/>
    </row>
    <row r="565" spans="1:70" x14ac:dyDescent="0.35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AA565" s="14"/>
      <c r="AB565" s="14"/>
      <c r="AC565" s="14"/>
      <c r="AD565" s="14"/>
      <c r="AE565" s="14"/>
      <c r="AF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14"/>
      <c r="BH565" s="14"/>
      <c r="BI565" s="14"/>
      <c r="BJ565" s="14"/>
      <c r="BK565" s="14"/>
      <c r="BL565" s="14"/>
      <c r="BM565" s="14"/>
      <c r="BN565" s="14"/>
      <c r="BO565" s="14"/>
      <c r="BP565" s="14"/>
      <c r="BQ565" s="14"/>
      <c r="BR565" s="14"/>
    </row>
    <row r="566" spans="1:70" x14ac:dyDescent="0.35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AA566" s="14"/>
      <c r="AB566" s="14"/>
      <c r="AC566" s="14"/>
      <c r="AD566" s="14"/>
      <c r="AE566" s="14"/>
      <c r="AF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14"/>
      <c r="BH566" s="14"/>
      <c r="BI566" s="14"/>
      <c r="BJ566" s="14"/>
      <c r="BK566" s="14"/>
      <c r="BL566" s="14"/>
      <c r="BM566" s="14"/>
      <c r="BN566" s="14"/>
      <c r="BO566" s="14"/>
      <c r="BP566" s="14"/>
      <c r="BQ566" s="14"/>
      <c r="BR566" s="14"/>
    </row>
    <row r="567" spans="1:70" x14ac:dyDescent="0.35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AA567" s="14"/>
      <c r="AB567" s="14"/>
      <c r="AC567" s="14"/>
      <c r="AD567" s="14"/>
      <c r="AE567" s="14"/>
      <c r="AF567" s="14"/>
      <c r="AT567" s="14"/>
      <c r="AU567" s="14"/>
      <c r="AV567" s="14"/>
      <c r="AW567" s="14"/>
      <c r="AX567" s="14"/>
      <c r="AY567" s="14"/>
      <c r="AZ567" s="14"/>
      <c r="BA567" s="14"/>
      <c r="BB567" s="14"/>
      <c r="BC567" s="14"/>
      <c r="BD567" s="14"/>
      <c r="BE567" s="14"/>
      <c r="BF567" s="14"/>
      <c r="BG567" s="14"/>
      <c r="BH567" s="14"/>
      <c r="BI567" s="14"/>
      <c r="BJ567" s="14"/>
      <c r="BK567" s="14"/>
      <c r="BL567" s="14"/>
      <c r="BM567" s="14"/>
      <c r="BN567" s="14"/>
      <c r="BO567" s="14"/>
      <c r="BP567" s="14"/>
      <c r="BQ567" s="14"/>
      <c r="BR567" s="14"/>
    </row>
    <row r="568" spans="1:70" x14ac:dyDescent="0.35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AA568" s="14"/>
      <c r="AB568" s="14"/>
      <c r="AC568" s="14"/>
      <c r="AD568" s="14"/>
      <c r="AE568" s="14"/>
      <c r="AF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14"/>
      <c r="BH568" s="14"/>
      <c r="BI568" s="14"/>
      <c r="BJ568" s="14"/>
      <c r="BK568" s="14"/>
      <c r="BL568" s="14"/>
      <c r="BM568" s="14"/>
      <c r="BN568" s="14"/>
      <c r="BO568" s="14"/>
      <c r="BP568" s="14"/>
      <c r="BQ568" s="14"/>
      <c r="BR568" s="14"/>
    </row>
    <row r="569" spans="1:70" x14ac:dyDescent="0.35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AA569" s="14"/>
      <c r="AB569" s="14"/>
      <c r="AC569" s="14"/>
      <c r="AD569" s="14"/>
      <c r="AE569" s="14"/>
      <c r="AF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14"/>
      <c r="BH569" s="14"/>
      <c r="BI569" s="14"/>
      <c r="BJ569" s="14"/>
      <c r="BK569" s="14"/>
      <c r="BL569" s="14"/>
      <c r="BM569" s="14"/>
      <c r="BN569" s="14"/>
      <c r="BO569" s="14"/>
      <c r="BP569" s="14"/>
      <c r="BQ569" s="14"/>
      <c r="BR569" s="14"/>
    </row>
    <row r="570" spans="1:70" x14ac:dyDescent="0.35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AA570" s="14"/>
      <c r="AB570" s="14"/>
      <c r="AC570" s="14"/>
      <c r="AD570" s="14"/>
      <c r="AE570" s="14"/>
      <c r="AF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14"/>
      <c r="BH570" s="14"/>
      <c r="BI570" s="14"/>
      <c r="BJ570" s="14"/>
      <c r="BK570" s="14"/>
      <c r="BL570" s="14"/>
      <c r="BM570" s="14"/>
      <c r="BN570" s="14"/>
      <c r="BO570" s="14"/>
      <c r="BP570" s="14"/>
      <c r="BQ570" s="14"/>
      <c r="BR570" s="14"/>
    </row>
    <row r="571" spans="1:70" x14ac:dyDescent="0.35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AA571" s="14"/>
      <c r="AB571" s="14"/>
      <c r="AC571" s="14"/>
      <c r="AD571" s="14"/>
      <c r="AE571" s="14"/>
      <c r="AF571" s="14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  <c r="BE571" s="14"/>
      <c r="BF571" s="14"/>
      <c r="BG571" s="14"/>
      <c r="BH571" s="14"/>
      <c r="BI571" s="14"/>
      <c r="BJ571" s="14"/>
      <c r="BK571" s="14"/>
      <c r="BL571" s="14"/>
      <c r="BM571" s="14"/>
      <c r="BN571" s="14"/>
      <c r="BO571" s="14"/>
      <c r="BP571" s="14"/>
      <c r="BQ571" s="14"/>
      <c r="BR571" s="14"/>
    </row>
    <row r="572" spans="1:70" x14ac:dyDescent="0.35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AA572" s="14"/>
      <c r="AB572" s="14"/>
      <c r="AC572" s="14"/>
      <c r="AD572" s="14"/>
      <c r="AE572" s="14"/>
      <c r="AF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14"/>
      <c r="BH572" s="14"/>
      <c r="BI572" s="14"/>
      <c r="BJ572" s="14"/>
      <c r="BK572" s="14"/>
      <c r="BL572" s="14"/>
      <c r="BM572" s="14"/>
      <c r="BN572" s="14"/>
      <c r="BO572" s="14"/>
      <c r="BP572" s="14"/>
      <c r="BQ572" s="14"/>
      <c r="BR572" s="14"/>
    </row>
    <row r="573" spans="1:70" x14ac:dyDescent="0.35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AA573" s="14"/>
      <c r="AB573" s="14"/>
      <c r="AC573" s="14"/>
      <c r="AD573" s="14"/>
      <c r="AE573" s="14"/>
      <c r="AF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14"/>
      <c r="BH573" s="14"/>
      <c r="BI573" s="14"/>
      <c r="BJ573" s="14"/>
      <c r="BK573" s="14"/>
      <c r="BL573" s="14"/>
      <c r="BM573" s="14"/>
      <c r="BN573" s="14"/>
      <c r="BO573" s="14"/>
      <c r="BP573" s="14"/>
      <c r="BQ573" s="14"/>
      <c r="BR573" s="14"/>
    </row>
    <row r="574" spans="1:70" x14ac:dyDescent="0.35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AA574" s="14"/>
      <c r="AB574" s="14"/>
      <c r="AC574" s="14"/>
      <c r="AD574" s="14"/>
      <c r="AE574" s="14"/>
      <c r="AF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14"/>
      <c r="BH574" s="14"/>
      <c r="BI574" s="14"/>
      <c r="BJ574" s="14"/>
      <c r="BK574" s="14"/>
      <c r="BL574" s="14"/>
      <c r="BM574" s="14"/>
      <c r="BN574" s="14"/>
      <c r="BO574" s="14"/>
      <c r="BP574" s="14"/>
      <c r="BQ574" s="14"/>
      <c r="BR574" s="14"/>
    </row>
    <row r="575" spans="1:70" x14ac:dyDescent="0.35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AA575" s="14"/>
      <c r="AB575" s="14"/>
      <c r="AC575" s="14"/>
      <c r="AD575" s="14"/>
      <c r="AE575" s="14"/>
      <c r="AF575" s="14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  <c r="BE575" s="14"/>
      <c r="BF575" s="14"/>
      <c r="BG575" s="14"/>
      <c r="BH575" s="14"/>
      <c r="BI575" s="14"/>
      <c r="BJ575" s="14"/>
      <c r="BK575" s="14"/>
      <c r="BL575" s="14"/>
      <c r="BM575" s="14"/>
      <c r="BN575" s="14"/>
      <c r="BO575" s="14"/>
      <c r="BP575" s="14"/>
      <c r="BQ575" s="14"/>
      <c r="BR575" s="14"/>
    </row>
    <row r="576" spans="1:70" x14ac:dyDescent="0.35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AA576" s="14"/>
      <c r="AB576" s="14"/>
      <c r="AC576" s="14"/>
      <c r="AD576" s="14"/>
      <c r="AE576" s="14"/>
      <c r="AF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14"/>
      <c r="BH576" s="14"/>
      <c r="BI576" s="14"/>
      <c r="BJ576" s="14"/>
      <c r="BK576" s="14"/>
      <c r="BL576" s="14"/>
      <c r="BM576" s="14"/>
      <c r="BN576" s="14"/>
      <c r="BO576" s="14"/>
      <c r="BP576" s="14"/>
      <c r="BQ576" s="14"/>
      <c r="BR576" s="14"/>
    </row>
    <row r="577" spans="1:70" x14ac:dyDescent="0.35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AA577" s="14"/>
      <c r="AB577" s="14"/>
      <c r="AC577" s="14"/>
      <c r="AD577" s="14"/>
      <c r="AE577" s="14"/>
      <c r="AF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14"/>
      <c r="BH577" s="14"/>
      <c r="BI577" s="14"/>
      <c r="BJ577" s="14"/>
      <c r="BK577" s="14"/>
      <c r="BL577" s="14"/>
      <c r="BM577" s="14"/>
      <c r="BN577" s="14"/>
      <c r="BO577" s="14"/>
      <c r="BP577" s="14"/>
      <c r="BQ577" s="14"/>
      <c r="BR577" s="14"/>
    </row>
    <row r="578" spans="1:70" x14ac:dyDescent="0.35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AA578" s="14"/>
      <c r="AB578" s="14"/>
      <c r="AC578" s="14"/>
      <c r="AD578" s="14"/>
      <c r="AE578" s="14"/>
      <c r="AF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14"/>
      <c r="BH578" s="14"/>
      <c r="BI578" s="14"/>
      <c r="BJ578" s="14"/>
      <c r="BK578" s="14"/>
      <c r="BL578" s="14"/>
      <c r="BM578" s="14"/>
      <c r="BN578" s="14"/>
      <c r="BO578" s="14"/>
      <c r="BP578" s="14"/>
      <c r="BQ578" s="14"/>
      <c r="BR578" s="14"/>
    </row>
    <row r="579" spans="1:70" x14ac:dyDescent="0.35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AA579" s="14"/>
      <c r="AB579" s="14"/>
      <c r="AC579" s="14"/>
      <c r="AD579" s="14"/>
      <c r="AE579" s="14"/>
      <c r="AF579" s="14"/>
      <c r="AT579" s="14"/>
      <c r="AU579" s="14"/>
      <c r="AV579" s="14"/>
      <c r="AW579" s="14"/>
      <c r="AX579" s="14"/>
      <c r="AY579" s="14"/>
      <c r="AZ579" s="14"/>
      <c r="BA579" s="14"/>
      <c r="BB579" s="14"/>
      <c r="BC579" s="14"/>
      <c r="BD579" s="14"/>
      <c r="BE579" s="14"/>
      <c r="BF579" s="14"/>
      <c r="BG579" s="14"/>
      <c r="BH579" s="14"/>
      <c r="BI579" s="14"/>
      <c r="BJ579" s="14"/>
      <c r="BK579" s="14"/>
      <c r="BL579" s="14"/>
      <c r="BM579" s="14"/>
      <c r="BN579" s="14"/>
      <c r="BO579" s="14"/>
      <c r="BP579" s="14"/>
      <c r="BQ579" s="14"/>
      <c r="BR579" s="14"/>
    </row>
    <row r="580" spans="1:70" x14ac:dyDescent="0.35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AA580" s="14"/>
      <c r="AB580" s="14"/>
      <c r="AC580" s="14"/>
      <c r="AD580" s="14"/>
      <c r="AE580" s="14"/>
      <c r="AF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14"/>
      <c r="BH580" s="14"/>
      <c r="BI580" s="14"/>
      <c r="BJ580" s="14"/>
      <c r="BK580" s="14"/>
      <c r="BL580" s="14"/>
      <c r="BM580" s="14"/>
      <c r="BN580" s="14"/>
      <c r="BO580" s="14"/>
      <c r="BP580" s="14"/>
      <c r="BQ580" s="14"/>
      <c r="BR580" s="14"/>
    </row>
    <row r="581" spans="1:70" x14ac:dyDescent="0.35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AA581" s="14"/>
      <c r="AB581" s="14"/>
      <c r="AC581" s="14"/>
      <c r="AD581" s="14"/>
      <c r="AE581" s="14"/>
      <c r="AF581" s="14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  <c r="BE581" s="14"/>
      <c r="BF581" s="14"/>
      <c r="BG581" s="14"/>
      <c r="BH581" s="14"/>
      <c r="BI581" s="14"/>
      <c r="BJ581" s="14"/>
      <c r="BK581" s="14"/>
      <c r="BL581" s="14"/>
      <c r="BM581" s="14"/>
      <c r="BN581" s="14"/>
      <c r="BO581" s="14"/>
      <c r="BP581" s="14"/>
      <c r="BQ581" s="14"/>
      <c r="BR581" s="14"/>
    </row>
    <row r="582" spans="1:70" x14ac:dyDescent="0.35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AA582" s="14"/>
      <c r="AB582" s="14"/>
      <c r="AC582" s="14"/>
      <c r="AD582" s="14"/>
      <c r="AE582" s="14"/>
      <c r="AF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  <c r="BG582" s="14"/>
      <c r="BH582" s="14"/>
      <c r="BI582" s="14"/>
      <c r="BJ582" s="14"/>
      <c r="BK582" s="14"/>
      <c r="BL582" s="14"/>
      <c r="BM582" s="14"/>
      <c r="BN582" s="14"/>
      <c r="BO582" s="14"/>
      <c r="BP582" s="14"/>
      <c r="BQ582" s="14"/>
      <c r="BR582" s="14"/>
    </row>
    <row r="583" spans="1:70" x14ac:dyDescent="0.35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AA583" s="14"/>
      <c r="AB583" s="14"/>
      <c r="AC583" s="14"/>
      <c r="AD583" s="14"/>
      <c r="AE583" s="14"/>
      <c r="AF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  <c r="BG583" s="14"/>
      <c r="BH583" s="14"/>
      <c r="BI583" s="14"/>
      <c r="BJ583" s="14"/>
      <c r="BK583" s="14"/>
      <c r="BL583" s="14"/>
      <c r="BM583" s="14"/>
      <c r="BN583" s="14"/>
      <c r="BO583" s="14"/>
      <c r="BP583" s="14"/>
      <c r="BQ583" s="14"/>
      <c r="BR583" s="14"/>
    </row>
    <row r="584" spans="1:70" x14ac:dyDescent="0.35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AA584" s="14"/>
      <c r="AB584" s="14"/>
      <c r="AC584" s="14"/>
      <c r="AD584" s="14"/>
      <c r="AE584" s="14"/>
      <c r="AF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14"/>
      <c r="BH584" s="14"/>
      <c r="BI584" s="14"/>
      <c r="BJ584" s="14"/>
      <c r="BK584" s="14"/>
      <c r="BL584" s="14"/>
      <c r="BM584" s="14"/>
      <c r="BN584" s="14"/>
      <c r="BO584" s="14"/>
      <c r="BP584" s="14"/>
      <c r="BQ584" s="14"/>
      <c r="BR584" s="14"/>
    </row>
    <row r="585" spans="1:70" x14ac:dyDescent="0.35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AA585" s="14"/>
      <c r="AB585" s="14"/>
      <c r="AC585" s="14"/>
      <c r="AD585" s="14"/>
      <c r="AE585" s="14"/>
      <c r="AF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14"/>
      <c r="BH585" s="14"/>
      <c r="BI585" s="14"/>
      <c r="BJ585" s="14"/>
      <c r="BK585" s="14"/>
      <c r="BL585" s="14"/>
      <c r="BM585" s="14"/>
      <c r="BN585" s="14"/>
      <c r="BO585" s="14"/>
      <c r="BP585" s="14"/>
      <c r="BQ585" s="14"/>
      <c r="BR585" s="14"/>
    </row>
    <row r="586" spans="1:70" x14ac:dyDescent="0.35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AA586" s="14"/>
      <c r="AB586" s="14"/>
      <c r="AC586" s="14"/>
      <c r="AD586" s="14"/>
      <c r="AE586" s="14"/>
      <c r="AF586" s="14"/>
      <c r="AT586" s="14"/>
      <c r="AU586" s="14"/>
      <c r="AV586" s="14"/>
      <c r="AW586" s="14"/>
      <c r="AX586" s="14"/>
      <c r="AY586" s="14"/>
      <c r="AZ586" s="14"/>
      <c r="BA586" s="14"/>
      <c r="BB586" s="14"/>
      <c r="BC586" s="14"/>
      <c r="BD586" s="14"/>
      <c r="BE586" s="14"/>
      <c r="BF586" s="14"/>
      <c r="BG586" s="14"/>
      <c r="BH586" s="14"/>
      <c r="BI586" s="14"/>
      <c r="BJ586" s="14"/>
      <c r="BK586" s="14"/>
      <c r="BL586" s="14"/>
      <c r="BM586" s="14"/>
      <c r="BN586" s="14"/>
      <c r="BO586" s="14"/>
      <c r="BP586" s="14"/>
      <c r="BQ586" s="14"/>
      <c r="BR586" s="14"/>
    </row>
    <row r="587" spans="1:70" x14ac:dyDescent="0.35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AA587" s="14"/>
      <c r="AB587" s="14"/>
      <c r="AC587" s="14"/>
      <c r="AD587" s="14"/>
      <c r="AE587" s="14"/>
      <c r="AF587" s="14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  <c r="BE587" s="14"/>
      <c r="BF587" s="14"/>
      <c r="BG587" s="14"/>
      <c r="BH587" s="14"/>
      <c r="BI587" s="14"/>
      <c r="BJ587" s="14"/>
      <c r="BK587" s="14"/>
      <c r="BL587" s="14"/>
      <c r="BM587" s="14"/>
      <c r="BN587" s="14"/>
      <c r="BO587" s="14"/>
      <c r="BP587" s="14"/>
      <c r="BQ587" s="14"/>
      <c r="BR587" s="14"/>
    </row>
    <row r="588" spans="1:70" x14ac:dyDescent="0.35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AA588" s="14"/>
      <c r="AB588" s="14"/>
      <c r="AC588" s="14"/>
      <c r="AD588" s="14"/>
      <c r="AE588" s="14"/>
      <c r="AF588" s="14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  <c r="BE588" s="14"/>
      <c r="BF588" s="14"/>
      <c r="BG588" s="14"/>
      <c r="BH588" s="14"/>
      <c r="BI588" s="14"/>
      <c r="BJ588" s="14"/>
      <c r="BK588" s="14"/>
      <c r="BL588" s="14"/>
      <c r="BM588" s="14"/>
      <c r="BN588" s="14"/>
      <c r="BO588" s="14"/>
      <c r="BP588" s="14"/>
      <c r="BQ588" s="14"/>
      <c r="BR588" s="14"/>
    </row>
    <row r="589" spans="1:70" x14ac:dyDescent="0.35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AA589" s="14"/>
      <c r="AB589" s="14"/>
      <c r="AC589" s="14"/>
      <c r="AD589" s="14"/>
      <c r="AE589" s="14"/>
      <c r="AF589" s="14"/>
      <c r="AT589" s="14"/>
      <c r="AU589" s="14"/>
      <c r="AV589" s="14"/>
      <c r="AW589" s="14"/>
      <c r="AX589" s="14"/>
      <c r="AY589" s="14"/>
      <c r="AZ589" s="14"/>
      <c r="BA589" s="14"/>
      <c r="BB589" s="14"/>
      <c r="BC589" s="14"/>
      <c r="BD589" s="14"/>
      <c r="BE589" s="14"/>
      <c r="BF589" s="14"/>
      <c r="BG589" s="14"/>
      <c r="BH589" s="14"/>
      <c r="BI589" s="14"/>
      <c r="BJ589" s="14"/>
      <c r="BK589" s="14"/>
      <c r="BL589" s="14"/>
      <c r="BM589" s="14"/>
      <c r="BN589" s="14"/>
      <c r="BO589" s="14"/>
      <c r="BP589" s="14"/>
      <c r="BQ589" s="14"/>
      <c r="BR589" s="14"/>
    </row>
    <row r="590" spans="1:70" x14ac:dyDescent="0.35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AA590" s="14"/>
      <c r="AB590" s="14"/>
      <c r="AC590" s="14"/>
      <c r="AD590" s="14"/>
      <c r="AE590" s="14"/>
      <c r="AF590" s="14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  <c r="BE590" s="14"/>
      <c r="BF590" s="14"/>
      <c r="BG590" s="14"/>
      <c r="BH590" s="14"/>
      <c r="BI590" s="14"/>
      <c r="BJ590" s="14"/>
      <c r="BK590" s="14"/>
      <c r="BL590" s="14"/>
      <c r="BM590" s="14"/>
      <c r="BN590" s="14"/>
      <c r="BO590" s="14"/>
      <c r="BP590" s="14"/>
      <c r="BQ590" s="14"/>
      <c r="BR590" s="14"/>
    </row>
    <row r="591" spans="1:70" x14ac:dyDescent="0.35">
      <c r="A591" s="14"/>
      <c r="B591" s="14"/>
      <c r="C591" s="14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  <c r="BE591" s="14"/>
      <c r="BF591" s="14"/>
      <c r="BG591" s="14"/>
      <c r="BH591" s="14"/>
      <c r="BI591" s="14"/>
      <c r="BJ591" s="14"/>
      <c r="BK591" s="14"/>
      <c r="BL591" s="14"/>
      <c r="BM591" s="14"/>
      <c r="BN591" s="14"/>
      <c r="BO591" s="14"/>
      <c r="BP591" s="14"/>
      <c r="BQ591" s="14"/>
      <c r="BR591" s="14"/>
    </row>
    <row r="592" spans="1:70" x14ac:dyDescent="0.35">
      <c r="A592" s="14"/>
      <c r="B592" s="14"/>
      <c r="C592" s="14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  <c r="BE592" s="14"/>
      <c r="BF592" s="14"/>
      <c r="BG592" s="14"/>
      <c r="BH592" s="14"/>
      <c r="BI592" s="14"/>
      <c r="BJ592" s="14"/>
      <c r="BK592" s="14"/>
      <c r="BL592" s="14"/>
      <c r="BM592" s="14"/>
      <c r="BN592" s="14"/>
      <c r="BO592" s="14"/>
      <c r="BP592" s="14"/>
      <c r="BQ592" s="14"/>
      <c r="BR592" s="14"/>
    </row>
    <row r="593" spans="1:70" x14ac:dyDescent="0.35">
      <c r="A593" s="14"/>
      <c r="B593" s="14"/>
      <c r="C593" s="14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  <c r="BE593" s="14"/>
      <c r="BF593" s="14"/>
      <c r="BG593" s="14"/>
      <c r="BH593" s="14"/>
      <c r="BI593" s="14"/>
      <c r="BJ593" s="14"/>
      <c r="BK593" s="14"/>
      <c r="BL593" s="14"/>
      <c r="BM593" s="14"/>
      <c r="BN593" s="14"/>
      <c r="BO593" s="14"/>
      <c r="BP593" s="14"/>
      <c r="BQ593" s="14"/>
      <c r="BR593" s="14"/>
    </row>
    <row r="594" spans="1:70" x14ac:dyDescent="0.35">
      <c r="A594" s="14"/>
      <c r="B594" s="14"/>
      <c r="C594" s="14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  <c r="BE594" s="14"/>
      <c r="BF594" s="14"/>
      <c r="BG594" s="14"/>
      <c r="BH594" s="14"/>
      <c r="BI594" s="14"/>
      <c r="BJ594" s="14"/>
      <c r="BK594" s="14"/>
      <c r="BL594" s="14"/>
      <c r="BM594" s="14"/>
      <c r="BN594" s="14"/>
      <c r="BO594" s="14"/>
      <c r="BP594" s="14"/>
      <c r="BQ594" s="14"/>
      <c r="BR594" s="14"/>
    </row>
    <row r="595" spans="1:70" x14ac:dyDescent="0.35">
      <c r="A595" s="14"/>
      <c r="B595" s="14"/>
      <c r="C595" s="14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  <c r="BE595" s="14"/>
      <c r="BF595" s="14"/>
      <c r="BG595" s="14"/>
      <c r="BH595" s="14"/>
      <c r="BI595" s="14"/>
      <c r="BJ595" s="14"/>
      <c r="BK595" s="14"/>
      <c r="BL595" s="14"/>
      <c r="BM595" s="14"/>
      <c r="BN595" s="14"/>
      <c r="BO595" s="14"/>
      <c r="BP595" s="14"/>
      <c r="BQ595" s="14"/>
      <c r="BR595" s="14"/>
    </row>
    <row r="596" spans="1:70" x14ac:dyDescent="0.35">
      <c r="A596" s="14"/>
      <c r="B596" s="14"/>
      <c r="C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/>
      <c r="BG596" s="14"/>
      <c r="BH596" s="14"/>
      <c r="BI596" s="14"/>
      <c r="BJ596" s="14"/>
      <c r="BK596" s="14"/>
      <c r="BL596" s="14"/>
      <c r="BM596" s="14"/>
      <c r="BN596" s="14"/>
      <c r="BO596" s="14"/>
      <c r="BP596" s="14"/>
      <c r="BQ596" s="14"/>
      <c r="BR596" s="14"/>
    </row>
    <row r="597" spans="1:70" x14ac:dyDescent="0.35">
      <c r="A597" s="14"/>
      <c r="B597" s="14"/>
      <c r="C597" s="14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  <c r="BE597" s="14"/>
      <c r="BF597" s="14"/>
      <c r="BG597" s="14"/>
      <c r="BH597" s="14"/>
      <c r="BI597" s="14"/>
      <c r="BJ597" s="14"/>
      <c r="BK597" s="14"/>
      <c r="BL597" s="14"/>
      <c r="BM597" s="14"/>
      <c r="BN597" s="14"/>
      <c r="BO597" s="14"/>
      <c r="BP597" s="14"/>
      <c r="BQ597" s="14"/>
      <c r="BR597" s="14"/>
    </row>
    <row r="598" spans="1:70" x14ac:dyDescent="0.35">
      <c r="A598" s="14"/>
      <c r="B598" s="14"/>
      <c r="C598" s="14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  <c r="BE598" s="14"/>
      <c r="BF598" s="14"/>
      <c r="BG598" s="14"/>
      <c r="BH598" s="14"/>
      <c r="BI598" s="14"/>
      <c r="BJ598" s="14"/>
      <c r="BK598" s="14"/>
      <c r="BL598" s="14"/>
      <c r="BM598" s="14"/>
      <c r="BN598" s="14"/>
      <c r="BO598" s="14"/>
      <c r="BP598" s="14"/>
      <c r="BQ598" s="14"/>
      <c r="BR598" s="14"/>
    </row>
    <row r="599" spans="1:70" x14ac:dyDescent="0.35">
      <c r="A599" s="14"/>
      <c r="B599" s="14"/>
      <c r="C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  <c r="BE599" s="14"/>
      <c r="BF599" s="14"/>
      <c r="BG599" s="14"/>
      <c r="BH599" s="14"/>
      <c r="BI599" s="14"/>
      <c r="BJ599" s="14"/>
      <c r="BK599" s="14"/>
      <c r="BL599" s="14"/>
      <c r="BM599" s="14"/>
      <c r="BN599" s="14"/>
      <c r="BO599" s="14"/>
      <c r="BP599" s="14"/>
      <c r="BQ599" s="14"/>
      <c r="BR599" s="14"/>
    </row>
    <row r="600" spans="1:70" x14ac:dyDescent="0.35">
      <c r="A600" s="14"/>
      <c r="B600" s="14"/>
      <c r="C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  <c r="BE600" s="14"/>
      <c r="BF600" s="14"/>
      <c r="BG600" s="14"/>
      <c r="BH600" s="14"/>
      <c r="BI600" s="14"/>
      <c r="BJ600" s="14"/>
      <c r="BK600" s="14"/>
      <c r="BL600" s="14"/>
      <c r="BM600" s="14"/>
      <c r="BN600" s="14"/>
      <c r="BO600" s="14"/>
      <c r="BP600" s="14"/>
      <c r="BQ600" s="14"/>
      <c r="BR600" s="14"/>
    </row>
    <row r="601" spans="1:70" x14ac:dyDescent="0.35">
      <c r="A601" s="14"/>
      <c r="B601" s="14"/>
      <c r="C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  <c r="BD601" s="14"/>
      <c r="BE601" s="14"/>
      <c r="BF601" s="14"/>
      <c r="BG601" s="14"/>
      <c r="BH601" s="14"/>
      <c r="BI601" s="14"/>
      <c r="BJ601" s="14"/>
      <c r="BK601" s="14"/>
      <c r="BL601" s="14"/>
      <c r="BM601" s="14"/>
      <c r="BN601" s="14"/>
      <c r="BO601" s="14"/>
      <c r="BP601" s="14"/>
      <c r="BQ601" s="14"/>
      <c r="BR601" s="14"/>
    </row>
    <row r="602" spans="1:70" x14ac:dyDescent="0.35">
      <c r="A602" s="14"/>
      <c r="B602" s="14"/>
      <c r="C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  <c r="BE602" s="14"/>
      <c r="BF602" s="14"/>
      <c r="BG602" s="14"/>
      <c r="BH602" s="14"/>
      <c r="BI602" s="14"/>
      <c r="BJ602" s="14"/>
      <c r="BK602" s="14"/>
      <c r="BL602" s="14"/>
      <c r="BM602" s="14"/>
      <c r="BN602" s="14"/>
      <c r="BO602" s="14"/>
      <c r="BP602" s="14"/>
      <c r="BQ602" s="14"/>
      <c r="BR602" s="14"/>
    </row>
    <row r="603" spans="1:70" x14ac:dyDescent="0.35">
      <c r="A603" s="14"/>
      <c r="B603" s="14"/>
      <c r="C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14"/>
      <c r="BH603" s="14"/>
      <c r="BI603" s="14"/>
      <c r="BJ603" s="14"/>
      <c r="BK603" s="14"/>
      <c r="BL603" s="14"/>
      <c r="BM603" s="14"/>
      <c r="BN603" s="14"/>
      <c r="BO603" s="14"/>
      <c r="BP603" s="14"/>
      <c r="BQ603" s="14"/>
      <c r="BR603" s="14"/>
    </row>
    <row r="604" spans="1:70" x14ac:dyDescent="0.35">
      <c r="A604" s="14"/>
      <c r="B604" s="14"/>
      <c r="C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  <c r="BE604" s="14"/>
      <c r="BF604" s="14"/>
      <c r="BG604" s="14"/>
      <c r="BH604" s="14"/>
      <c r="BI604" s="14"/>
      <c r="BJ604" s="14"/>
      <c r="BK604" s="14"/>
      <c r="BL604" s="14"/>
      <c r="BM604" s="14"/>
      <c r="BN604" s="14"/>
      <c r="BO604" s="14"/>
      <c r="BP604" s="14"/>
      <c r="BQ604" s="14"/>
      <c r="BR604" s="14"/>
    </row>
    <row r="605" spans="1:70" x14ac:dyDescent="0.35">
      <c r="A605" s="14"/>
      <c r="B605" s="14"/>
      <c r="C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  <c r="BE605" s="14"/>
      <c r="BF605" s="14"/>
      <c r="BG605" s="14"/>
      <c r="BH605" s="14"/>
      <c r="BI605" s="14"/>
      <c r="BJ605" s="14"/>
      <c r="BK605" s="14"/>
      <c r="BL605" s="14"/>
      <c r="BM605" s="14"/>
      <c r="BN605" s="14"/>
      <c r="BO605" s="14"/>
      <c r="BP605" s="14"/>
      <c r="BQ605" s="14"/>
      <c r="BR605" s="14"/>
    </row>
    <row r="606" spans="1:70" x14ac:dyDescent="0.35">
      <c r="A606" s="14"/>
      <c r="B606" s="14"/>
      <c r="C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  <c r="BD606" s="14"/>
      <c r="BE606" s="14"/>
      <c r="BF606" s="14"/>
      <c r="BG606" s="14"/>
      <c r="BH606" s="14"/>
      <c r="BI606" s="14"/>
      <c r="BJ606" s="14"/>
      <c r="BK606" s="14"/>
      <c r="BL606" s="14"/>
      <c r="BM606" s="14"/>
      <c r="BN606" s="14"/>
      <c r="BO606" s="14"/>
      <c r="BP606" s="14"/>
      <c r="BQ606" s="14"/>
      <c r="BR606" s="14"/>
    </row>
    <row r="607" spans="1:70" x14ac:dyDescent="0.35">
      <c r="A607" s="14"/>
      <c r="B607" s="14"/>
      <c r="C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  <c r="BE607" s="14"/>
      <c r="BF607" s="14"/>
      <c r="BG607" s="14"/>
      <c r="BH607" s="14"/>
      <c r="BI607" s="14"/>
      <c r="BJ607" s="14"/>
      <c r="BK607" s="14"/>
      <c r="BL607" s="14"/>
      <c r="BM607" s="14"/>
      <c r="BN607" s="14"/>
      <c r="BO607" s="14"/>
      <c r="BP607" s="14"/>
      <c r="BQ607" s="14"/>
      <c r="BR607" s="14"/>
    </row>
    <row r="608" spans="1:70" x14ac:dyDescent="0.35">
      <c r="A608" s="14"/>
      <c r="B608" s="14"/>
      <c r="C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  <c r="BE608" s="14"/>
      <c r="BF608" s="14"/>
      <c r="BG608" s="14"/>
      <c r="BH608" s="14"/>
      <c r="BI608" s="14"/>
      <c r="BJ608" s="14"/>
      <c r="BK608" s="14"/>
      <c r="BL608" s="14"/>
      <c r="BM608" s="14"/>
      <c r="BN608" s="14"/>
      <c r="BO608" s="14"/>
      <c r="BP608" s="14"/>
      <c r="BQ608" s="14"/>
      <c r="BR608" s="14"/>
    </row>
    <row r="609" spans="1:70" x14ac:dyDescent="0.35">
      <c r="A609" s="14"/>
      <c r="B609" s="14"/>
      <c r="C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  <c r="BE609" s="14"/>
      <c r="BF609" s="14"/>
      <c r="BG609" s="14"/>
      <c r="BH609" s="14"/>
      <c r="BI609" s="14"/>
      <c r="BJ609" s="14"/>
      <c r="BK609" s="14"/>
      <c r="BL609" s="14"/>
      <c r="BM609" s="14"/>
      <c r="BN609" s="14"/>
      <c r="BO609" s="14"/>
      <c r="BP609" s="14"/>
      <c r="BQ609" s="14"/>
      <c r="BR609" s="14"/>
    </row>
    <row r="610" spans="1:70" x14ac:dyDescent="0.35">
      <c r="A610" s="14"/>
      <c r="B610" s="14"/>
      <c r="C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  <c r="BE610" s="14"/>
      <c r="BF610" s="14"/>
      <c r="BG610" s="14"/>
      <c r="BH610" s="14"/>
      <c r="BI610" s="14"/>
      <c r="BJ610" s="14"/>
      <c r="BK610" s="14"/>
      <c r="BL610" s="14"/>
      <c r="BM610" s="14"/>
      <c r="BN610" s="14"/>
      <c r="BO610" s="14"/>
      <c r="BP610" s="14"/>
      <c r="BQ610" s="14"/>
      <c r="BR610" s="14"/>
    </row>
    <row r="611" spans="1:70" x14ac:dyDescent="0.35">
      <c r="A611" s="14"/>
      <c r="B611" s="14"/>
      <c r="C611" s="14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  <c r="BD611" s="14"/>
      <c r="BE611" s="14"/>
      <c r="BF611" s="14"/>
      <c r="BG611" s="14"/>
      <c r="BH611" s="14"/>
      <c r="BI611" s="14"/>
      <c r="BJ611" s="14"/>
      <c r="BK611" s="14"/>
      <c r="BL611" s="14"/>
      <c r="BM611" s="14"/>
      <c r="BN611" s="14"/>
      <c r="BO611" s="14"/>
      <c r="BP611" s="14"/>
      <c r="BQ611" s="14"/>
      <c r="BR611" s="14"/>
    </row>
    <row r="612" spans="1:70" x14ac:dyDescent="0.35">
      <c r="A612" s="14"/>
      <c r="B612" s="14"/>
      <c r="C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  <c r="BD612" s="14"/>
      <c r="BE612" s="14"/>
      <c r="BF612" s="14"/>
      <c r="BG612" s="14"/>
      <c r="BH612" s="14"/>
      <c r="BI612" s="14"/>
      <c r="BJ612" s="14"/>
      <c r="BK612" s="14"/>
      <c r="BL612" s="14"/>
      <c r="BM612" s="14"/>
      <c r="BN612" s="14"/>
      <c r="BO612" s="14"/>
      <c r="BP612" s="14"/>
      <c r="BQ612" s="14"/>
      <c r="BR612" s="14"/>
    </row>
    <row r="613" spans="1:70" x14ac:dyDescent="0.35">
      <c r="A613" s="14"/>
      <c r="B613" s="14"/>
      <c r="C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  <c r="BE613" s="14"/>
      <c r="BF613" s="14"/>
      <c r="BG613" s="14"/>
      <c r="BH613" s="14"/>
      <c r="BI613" s="14"/>
      <c r="BJ613" s="14"/>
      <c r="BK613" s="14"/>
      <c r="BL613" s="14"/>
      <c r="BM613" s="14"/>
      <c r="BN613" s="14"/>
      <c r="BO613" s="14"/>
      <c r="BP613" s="14"/>
      <c r="BQ613" s="14"/>
      <c r="BR613" s="14"/>
    </row>
    <row r="614" spans="1:70" x14ac:dyDescent="0.35">
      <c r="A614" s="14"/>
      <c r="B614" s="14"/>
      <c r="C614" s="14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  <c r="BD614" s="14"/>
      <c r="BE614" s="14"/>
      <c r="BF614" s="14"/>
      <c r="BG614" s="14"/>
      <c r="BH614" s="14"/>
      <c r="BI614" s="14"/>
      <c r="BJ614" s="14"/>
      <c r="BK614" s="14"/>
      <c r="BL614" s="14"/>
      <c r="BM614" s="14"/>
      <c r="BN614" s="14"/>
      <c r="BO614" s="14"/>
      <c r="BP614" s="14"/>
      <c r="BQ614" s="14"/>
      <c r="BR614" s="14"/>
    </row>
    <row r="615" spans="1:70" x14ac:dyDescent="0.35">
      <c r="A615" s="14"/>
      <c r="B615" s="14"/>
      <c r="C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  <c r="BE615" s="14"/>
      <c r="BF615" s="14"/>
      <c r="BG615" s="14"/>
      <c r="BH615" s="14"/>
      <c r="BI615" s="14"/>
      <c r="BJ615" s="14"/>
      <c r="BK615" s="14"/>
      <c r="BL615" s="14"/>
      <c r="BM615" s="14"/>
      <c r="BN615" s="14"/>
      <c r="BO615" s="14"/>
      <c r="BP615" s="14"/>
      <c r="BQ615" s="14"/>
      <c r="BR615" s="14"/>
    </row>
    <row r="616" spans="1:70" x14ac:dyDescent="0.35">
      <c r="A616" s="14"/>
      <c r="B616" s="14"/>
      <c r="C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  <c r="BE616" s="14"/>
      <c r="BF616" s="14"/>
      <c r="BG616" s="14"/>
      <c r="BH616" s="14"/>
      <c r="BI616" s="14"/>
      <c r="BJ616" s="14"/>
      <c r="BK616" s="14"/>
      <c r="BL616" s="14"/>
      <c r="BM616" s="14"/>
      <c r="BN616" s="14"/>
      <c r="BO616" s="14"/>
      <c r="BP616" s="14"/>
      <c r="BQ616" s="14"/>
      <c r="BR616" s="14"/>
    </row>
    <row r="617" spans="1:70" x14ac:dyDescent="0.35">
      <c r="A617" s="14"/>
      <c r="B617" s="14"/>
      <c r="C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  <c r="BE617" s="14"/>
      <c r="BF617" s="14"/>
      <c r="BG617" s="14"/>
      <c r="BH617" s="14"/>
      <c r="BI617" s="14"/>
      <c r="BJ617" s="14"/>
      <c r="BK617" s="14"/>
      <c r="BL617" s="14"/>
      <c r="BM617" s="14"/>
      <c r="BN617" s="14"/>
      <c r="BO617" s="14"/>
      <c r="BP617" s="14"/>
      <c r="BQ617" s="14"/>
      <c r="BR617" s="14"/>
    </row>
    <row r="618" spans="1:70" x14ac:dyDescent="0.35">
      <c r="A618" s="14"/>
      <c r="B618" s="14"/>
      <c r="C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14"/>
      <c r="BH618" s="14"/>
      <c r="BI618" s="14"/>
      <c r="BJ618" s="14"/>
      <c r="BK618" s="14"/>
      <c r="BL618" s="14"/>
      <c r="BM618" s="14"/>
      <c r="BN618" s="14"/>
      <c r="BO618" s="14"/>
      <c r="BP618" s="14"/>
      <c r="BQ618" s="14"/>
      <c r="BR618" s="14"/>
    </row>
    <row r="619" spans="1:70" x14ac:dyDescent="0.35">
      <c r="A619" s="14"/>
      <c r="B619" s="14"/>
      <c r="C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  <c r="BE619" s="14"/>
      <c r="BF619" s="14"/>
      <c r="BG619" s="14"/>
      <c r="BH619" s="14"/>
      <c r="BI619" s="14"/>
      <c r="BJ619" s="14"/>
      <c r="BK619" s="14"/>
      <c r="BL619" s="14"/>
      <c r="BM619" s="14"/>
      <c r="BN619" s="14"/>
      <c r="BO619" s="14"/>
      <c r="BP619" s="14"/>
      <c r="BQ619" s="14"/>
      <c r="BR619" s="14"/>
    </row>
    <row r="620" spans="1:70" x14ac:dyDescent="0.35">
      <c r="A620" s="14"/>
      <c r="B620" s="14"/>
      <c r="C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14"/>
      <c r="BH620" s="14"/>
      <c r="BI620" s="14"/>
      <c r="BJ620" s="14"/>
      <c r="BK620" s="14"/>
      <c r="BL620" s="14"/>
      <c r="BM620" s="14"/>
      <c r="BN620" s="14"/>
      <c r="BO620" s="14"/>
      <c r="BP620" s="14"/>
      <c r="BQ620" s="14"/>
      <c r="BR620" s="14"/>
    </row>
    <row r="621" spans="1:70" x14ac:dyDescent="0.35">
      <c r="A621" s="14"/>
      <c r="B621" s="14"/>
      <c r="C621" s="14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  <c r="BD621" s="14"/>
      <c r="BE621" s="14"/>
      <c r="BF621" s="14"/>
      <c r="BG621" s="14"/>
      <c r="BH621" s="14"/>
      <c r="BI621" s="14"/>
      <c r="BJ621" s="14"/>
      <c r="BK621" s="14"/>
      <c r="BL621" s="14"/>
      <c r="BM621" s="14"/>
      <c r="BN621" s="14"/>
      <c r="BO621" s="14"/>
      <c r="BP621" s="14"/>
      <c r="BQ621" s="14"/>
      <c r="BR621" s="14"/>
    </row>
    <row r="622" spans="1:70" x14ac:dyDescent="0.35">
      <c r="A622" s="14"/>
      <c r="B622" s="14"/>
      <c r="C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  <c r="BE622" s="14"/>
      <c r="BF622" s="14"/>
      <c r="BG622" s="14"/>
      <c r="BH622" s="14"/>
      <c r="BI622" s="14"/>
      <c r="BJ622" s="14"/>
      <c r="BK622" s="14"/>
      <c r="BL622" s="14"/>
      <c r="BM622" s="14"/>
      <c r="BN622" s="14"/>
      <c r="BO622" s="14"/>
      <c r="BP622" s="14"/>
      <c r="BQ622" s="14"/>
      <c r="BR622" s="14"/>
    </row>
    <row r="623" spans="1:70" x14ac:dyDescent="0.35">
      <c r="A623" s="14"/>
      <c r="B623" s="14"/>
      <c r="C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  <c r="BE623" s="14"/>
      <c r="BF623" s="14"/>
      <c r="BG623" s="14"/>
      <c r="BH623" s="14"/>
      <c r="BI623" s="14"/>
      <c r="BJ623" s="14"/>
      <c r="BK623" s="14"/>
      <c r="BL623" s="14"/>
      <c r="BM623" s="14"/>
      <c r="BN623" s="14"/>
      <c r="BO623" s="14"/>
      <c r="BP623" s="14"/>
      <c r="BQ623" s="14"/>
      <c r="BR623" s="14"/>
    </row>
    <row r="624" spans="1:70" x14ac:dyDescent="0.35">
      <c r="A624" s="14"/>
      <c r="B624" s="14"/>
      <c r="C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  <c r="BD624" s="14"/>
      <c r="BE624" s="14"/>
      <c r="BF624" s="14"/>
      <c r="BG624" s="14"/>
      <c r="BH624" s="14"/>
      <c r="BI624" s="14"/>
      <c r="BJ624" s="14"/>
      <c r="BK624" s="14"/>
      <c r="BL624" s="14"/>
      <c r="BM624" s="14"/>
      <c r="BN624" s="14"/>
      <c r="BO624" s="14"/>
      <c r="BP624" s="14"/>
      <c r="BQ624" s="14"/>
      <c r="BR624" s="14"/>
    </row>
    <row r="625" spans="1:70" x14ac:dyDescent="0.35">
      <c r="A625" s="14"/>
      <c r="B625" s="14"/>
      <c r="C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14"/>
      <c r="BH625" s="14"/>
      <c r="BI625" s="14"/>
      <c r="BJ625" s="14"/>
      <c r="BK625" s="14"/>
      <c r="BL625" s="14"/>
      <c r="BM625" s="14"/>
      <c r="BN625" s="14"/>
      <c r="BO625" s="14"/>
      <c r="BP625" s="14"/>
      <c r="BQ625" s="14"/>
      <c r="BR625" s="14"/>
    </row>
    <row r="626" spans="1:70" x14ac:dyDescent="0.35">
      <c r="A626" s="14"/>
      <c r="B626" s="14"/>
      <c r="C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  <c r="BD626" s="14"/>
      <c r="BE626" s="14"/>
      <c r="BF626" s="14"/>
      <c r="BG626" s="14"/>
      <c r="BH626" s="14"/>
      <c r="BI626" s="14"/>
      <c r="BJ626" s="14"/>
      <c r="BK626" s="14"/>
      <c r="BL626" s="14"/>
      <c r="BM626" s="14"/>
      <c r="BN626" s="14"/>
      <c r="BO626" s="14"/>
      <c r="BP626" s="14"/>
      <c r="BQ626" s="14"/>
      <c r="BR626" s="14"/>
    </row>
    <row r="627" spans="1:70" x14ac:dyDescent="0.35">
      <c r="A627" s="14"/>
      <c r="B627" s="14"/>
      <c r="C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14"/>
      <c r="BH627" s="14"/>
      <c r="BI627" s="14"/>
      <c r="BJ627" s="14"/>
      <c r="BK627" s="14"/>
      <c r="BL627" s="14"/>
      <c r="BM627" s="14"/>
      <c r="BN627" s="14"/>
      <c r="BO627" s="14"/>
      <c r="BP627" s="14"/>
      <c r="BQ627" s="14"/>
      <c r="BR627" s="14"/>
    </row>
    <row r="628" spans="1:70" x14ac:dyDescent="0.35">
      <c r="A628" s="14"/>
      <c r="B628" s="14"/>
      <c r="C628" s="14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  <c r="BD628" s="14"/>
      <c r="BE628" s="14"/>
      <c r="BF628" s="14"/>
      <c r="BG628" s="14"/>
      <c r="BH628" s="14"/>
      <c r="BI628" s="14"/>
      <c r="BJ628" s="14"/>
      <c r="BK628" s="14"/>
      <c r="BL628" s="14"/>
      <c r="BM628" s="14"/>
      <c r="BN628" s="14"/>
      <c r="BO628" s="14"/>
      <c r="BP628" s="14"/>
      <c r="BQ628" s="14"/>
      <c r="BR628" s="14"/>
    </row>
    <row r="629" spans="1:70" x14ac:dyDescent="0.35">
      <c r="A629" s="14"/>
      <c r="B629" s="14"/>
      <c r="C629" s="14"/>
      <c r="AT629" s="14"/>
      <c r="AU629" s="14"/>
      <c r="AV629" s="14"/>
      <c r="AW629" s="14"/>
      <c r="AX629" s="14"/>
      <c r="AY629" s="14"/>
      <c r="AZ629" s="14"/>
      <c r="BA629" s="14"/>
      <c r="BB629" s="14"/>
      <c r="BC629" s="14"/>
      <c r="BD629" s="14"/>
      <c r="BE629" s="14"/>
      <c r="BF629" s="14"/>
      <c r="BG629" s="14"/>
      <c r="BH629" s="14"/>
      <c r="BI629" s="14"/>
      <c r="BJ629" s="14"/>
      <c r="BK629" s="14"/>
      <c r="BL629" s="14"/>
      <c r="BM629" s="14"/>
      <c r="BN629" s="14"/>
      <c r="BO629" s="14"/>
      <c r="BP629" s="14"/>
      <c r="BQ629" s="14"/>
      <c r="BR629" s="14"/>
    </row>
    <row r="630" spans="1:70" x14ac:dyDescent="0.35">
      <c r="A630" s="14"/>
      <c r="B630" s="14"/>
      <c r="C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  <c r="BD630" s="14"/>
      <c r="BE630" s="14"/>
      <c r="BF630" s="14"/>
      <c r="BG630" s="14"/>
      <c r="BH630" s="14"/>
      <c r="BI630" s="14"/>
      <c r="BJ630" s="14"/>
      <c r="BK630" s="14"/>
      <c r="BL630" s="14"/>
      <c r="BM630" s="14"/>
      <c r="BN630" s="14"/>
      <c r="BO630" s="14"/>
      <c r="BP630" s="14"/>
      <c r="BQ630" s="14"/>
      <c r="BR630" s="14"/>
    </row>
    <row r="631" spans="1:70" x14ac:dyDescent="0.35">
      <c r="A631" s="14"/>
      <c r="B631" s="14"/>
      <c r="C631" s="14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  <c r="BD631" s="14"/>
      <c r="BE631" s="14"/>
      <c r="BF631" s="14"/>
      <c r="BG631" s="14"/>
      <c r="BH631" s="14"/>
      <c r="BI631" s="14"/>
      <c r="BJ631" s="14"/>
      <c r="BK631" s="14"/>
      <c r="BL631" s="14"/>
      <c r="BM631" s="14"/>
      <c r="BN631" s="14"/>
      <c r="BO631" s="14"/>
      <c r="BP631" s="14"/>
      <c r="BQ631" s="14"/>
      <c r="BR631" s="14"/>
    </row>
    <row r="632" spans="1:70" x14ac:dyDescent="0.35">
      <c r="A632" s="14"/>
      <c r="B632" s="14"/>
      <c r="C632" s="14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  <c r="BD632" s="14"/>
      <c r="BE632" s="14"/>
      <c r="BF632" s="14"/>
      <c r="BG632" s="14"/>
      <c r="BH632" s="14"/>
      <c r="BI632" s="14"/>
      <c r="BJ632" s="14"/>
      <c r="BK632" s="14"/>
      <c r="BL632" s="14"/>
      <c r="BM632" s="14"/>
      <c r="BN632" s="14"/>
      <c r="BO632" s="14"/>
      <c r="BP632" s="14"/>
      <c r="BQ632" s="14"/>
      <c r="BR632" s="14"/>
    </row>
    <row r="633" spans="1:70" x14ac:dyDescent="0.35">
      <c r="A633" s="14"/>
      <c r="B633" s="14"/>
      <c r="C633" s="14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  <c r="BD633" s="14"/>
      <c r="BE633" s="14"/>
      <c r="BF633" s="14"/>
      <c r="BG633" s="14"/>
      <c r="BH633" s="14"/>
      <c r="BI633" s="14"/>
      <c r="BJ633" s="14"/>
      <c r="BK633" s="14"/>
      <c r="BL633" s="14"/>
      <c r="BM633" s="14"/>
      <c r="BN633" s="14"/>
      <c r="BO633" s="14"/>
      <c r="BP633" s="14"/>
      <c r="BQ633" s="14"/>
      <c r="BR633" s="14"/>
    </row>
    <row r="634" spans="1:70" x14ac:dyDescent="0.35">
      <c r="A634" s="14"/>
      <c r="B634" s="14"/>
      <c r="C634" s="14"/>
      <c r="AT634" s="14"/>
      <c r="AU634" s="14"/>
      <c r="AV634" s="14"/>
      <c r="AW634" s="14"/>
      <c r="AX634" s="14"/>
      <c r="AY634" s="14"/>
      <c r="AZ634" s="14"/>
      <c r="BA634" s="14"/>
      <c r="BB634" s="14"/>
      <c r="BC634" s="14"/>
      <c r="BD634" s="14"/>
      <c r="BE634" s="14"/>
      <c r="BF634" s="14"/>
      <c r="BG634" s="14"/>
      <c r="BH634" s="14"/>
      <c r="BI634" s="14"/>
      <c r="BJ634" s="14"/>
      <c r="BK634" s="14"/>
      <c r="BL634" s="14"/>
      <c r="BM634" s="14"/>
      <c r="BN634" s="14"/>
      <c r="BO634" s="14"/>
      <c r="BP634" s="14"/>
      <c r="BQ634" s="14"/>
      <c r="BR634" s="14"/>
    </row>
    <row r="635" spans="1:70" x14ac:dyDescent="0.35">
      <c r="A635" s="14"/>
      <c r="B635" s="14"/>
      <c r="C635" s="14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  <c r="BD635" s="14"/>
      <c r="BE635" s="14"/>
      <c r="BF635" s="14"/>
      <c r="BG635" s="14"/>
      <c r="BH635" s="14"/>
      <c r="BI635" s="14"/>
      <c r="BJ635" s="14"/>
      <c r="BK635" s="14"/>
      <c r="BL635" s="14"/>
      <c r="BM635" s="14"/>
      <c r="BN635" s="14"/>
      <c r="BO635" s="14"/>
      <c r="BP635" s="14"/>
      <c r="BQ635" s="14"/>
      <c r="BR635" s="14"/>
    </row>
    <row r="636" spans="1:70" x14ac:dyDescent="0.35">
      <c r="A636" s="14"/>
      <c r="B636" s="14"/>
      <c r="C636" s="14"/>
      <c r="AT636" s="14"/>
      <c r="AU636" s="14"/>
      <c r="AV636" s="14"/>
      <c r="AW636" s="14"/>
      <c r="AX636" s="14"/>
      <c r="AY636" s="14"/>
      <c r="AZ636" s="14"/>
      <c r="BA636" s="14"/>
      <c r="BB636" s="14"/>
      <c r="BC636" s="14"/>
      <c r="BD636" s="14"/>
      <c r="BE636" s="14"/>
      <c r="BF636" s="14"/>
      <c r="BG636" s="14"/>
      <c r="BH636" s="14"/>
      <c r="BI636" s="14"/>
      <c r="BJ636" s="14"/>
      <c r="BK636" s="14"/>
      <c r="BL636" s="14"/>
      <c r="BM636" s="14"/>
      <c r="BN636" s="14"/>
      <c r="BO636" s="14"/>
      <c r="BP636" s="14"/>
      <c r="BQ636" s="14"/>
      <c r="BR636" s="14"/>
    </row>
    <row r="637" spans="1:70" x14ac:dyDescent="0.35">
      <c r="A637" s="14"/>
      <c r="B637" s="14"/>
      <c r="C637" s="14"/>
      <c r="AT637" s="14"/>
      <c r="AU637" s="14"/>
      <c r="AV637" s="14"/>
      <c r="AW637" s="14"/>
      <c r="AX637" s="14"/>
      <c r="AY637" s="14"/>
      <c r="AZ637" s="14"/>
      <c r="BA637" s="14"/>
      <c r="BB637" s="14"/>
      <c r="BC637" s="14"/>
      <c r="BD637" s="14"/>
      <c r="BE637" s="14"/>
      <c r="BF637" s="14"/>
      <c r="BG637" s="14"/>
      <c r="BH637" s="14"/>
      <c r="BI637" s="14"/>
      <c r="BJ637" s="14"/>
      <c r="BK637" s="14"/>
      <c r="BL637" s="14"/>
      <c r="BM637" s="14"/>
      <c r="BN637" s="14"/>
      <c r="BO637" s="14"/>
      <c r="BP637" s="14"/>
      <c r="BQ637" s="14"/>
      <c r="BR637" s="14"/>
    </row>
    <row r="638" spans="1:70" x14ac:dyDescent="0.35">
      <c r="A638" s="14"/>
      <c r="B638" s="14"/>
      <c r="C638" s="14"/>
      <c r="AT638" s="14"/>
      <c r="AU638" s="14"/>
      <c r="AV638" s="14"/>
      <c r="AW638" s="14"/>
      <c r="AX638" s="14"/>
      <c r="AY638" s="14"/>
      <c r="AZ638" s="14"/>
      <c r="BA638" s="14"/>
      <c r="BB638" s="14"/>
      <c r="BC638" s="14"/>
      <c r="BD638" s="14"/>
      <c r="BE638" s="14"/>
      <c r="BF638" s="14"/>
      <c r="BG638" s="14"/>
      <c r="BH638" s="14"/>
      <c r="BI638" s="14"/>
      <c r="BJ638" s="14"/>
      <c r="BK638" s="14"/>
      <c r="BL638" s="14"/>
      <c r="BM638" s="14"/>
      <c r="BN638" s="14"/>
      <c r="BO638" s="14"/>
      <c r="BP638" s="14"/>
      <c r="BQ638" s="14"/>
      <c r="BR638" s="14"/>
    </row>
    <row r="639" spans="1:70" x14ac:dyDescent="0.35">
      <c r="A639" s="14"/>
      <c r="B639" s="14"/>
      <c r="C639" s="14"/>
      <c r="AT639" s="14"/>
      <c r="AU639" s="14"/>
      <c r="AV639" s="14"/>
      <c r="AW639" s="14"/>
      <c r="AX639" s="14"/>
      <c r="AY639" s="14"/>
      <c r="AZ639" s="14"/>
      <c r="BA639" s="14"/>
      <c r="BB639" s="14"/>
      <c r="BC639" s="14"/>
      <c r="BD639" s="14"/>
      <c r="BE639" s="14"/>
      <c r="BF639" s="14"/>
      <c r="BG639" s="14"/>
      <c r="BH639" s="14"/>
      <c r="BI639" s="14"/>
      <c r="BJ639" s="14"/>
      <c r="BK639" s="14"/>
      <c r="BL639" s="14"/>
      <c r="BM639" s="14"/>
      <c r="BN639" s="14"/>
      <c r="BO639" s="14"/>
      <c r="BP639" s="14"/>
      <c r="BQ639" s="14"/>
      <c r="BR639" s="14"/>
    </row>
    <row r="640" spans="1:70" x14ac:dyDescent="0.35">
      <c r="A640" s="14"/>
      <c r="B640" s="14"/>
      <c r="C640" s="14"/>
      <c r="AT640" s="14"/>
      <c r="AU640" s="14"/>
      <c r="AV640" s="14"/>
      <c r="AW640" s="14"/>
      <c r="AX640" s="14"/>
      <c r="AY640" s="14"/>
      <c r="AZ640" s="14"/>
      <c r="BA640" s="14"/>
      <c r="BB640" s="14"/>
      <c r="BC640" s="14"/>
      <c r="BD640" s="14"/>
      <c r="BE640" s="14"/>
      <c r="BF640" s="14"/>
      <c r="BG640" s="14"/>
      <c r="BH640" s="14"/>
      <c r="BI640" s="14"/>
      <c r="BJ640" s="14"/>
      <c r="BK640" s="14"/>
      <c r="BL640" s="14"/>
      <c r="BM640" s="14"/>
      <c r="BN640" s="14"/>
      <c r="BO640" s="14"/>
      <c r="BP640" s="14"/>
      <c r="BQ640" s="14"/>
      <c r="BR640" s="14"/>
    </row>
    <row r="641" spans="1:70" x14ac:dyDescent="0.35">
      <c r="A641" s="14"/>
      <c r="B641" s="14"/>
      <c r="C641" s="14"/>
      <c r="AT641" s="14"/>
      <c r="AU641" s="14"/>
      <c r="AV641" s="14"/>
      <c r="AW641" s="14"/>
      <c r="AX641" s="14"/>
      <c r="AY641" s="14"/>
      <c r="AZ641" s="14"/>
      <c r="BA641" s="14"/>
      <c r="BB641" s="14"/>
      <c r="BC641" s="14"/>
      <c r="BD641" s="14"/>
      <c r="BE641" s="14"/>
      <c r="BF641" s="14"/>
      <c r="BG641" s="14"/>
      <c r="BH641" s="14"/>
      <c r="BI641" s="14"/>
      <c r="BJ641" s="14"/>
      <c r="BK641" s="14"/>
      <c r="BL641" s="14"/>
      <c r="BM641" s="14"/>
      <c r="BN641" s="14"/>
      <c r="BO641" s="14"/>
      <c r="BP641" s="14"/>
      <c r="BQ641" s="14"/>
      <c r="BR641" s="14"/>
    </row>
    <row r="642" spans="1:70" x14ac:dyDescent="0.35">
      <c r="A642" s="14"/>
      <c r="B642" s="14"/>
      <c r="C642" s="14"/>
      <c r="AT642" s="14"/>
      <c r="AU642" s="14"/>
      <c r="AV642" s="14"/>
      <c r="AW642" s="14"/>
      <c r="AX642" s="14"/>
      <c r="AY642" s="14"/>
      <c r="AZ642" s="14"/>
      <c r="BA642" s="14"/>
      <c r="BB642" s="14"/>
      <c r="BC642" s="14"/>
      <c r="BD642" s="14"/>
      <c r="BE642" s="14"/>
      <c r="BF642" s="14"/>
      <c r="BG642" s="14"/>
      <c r="BH642" s="14"/>
      <c r="BI642" s="14"/>
      <c r="BJ642" s="14"/>
      <c r="BK642" s="14"/>
      <c r="BL642" s="14"/>
      <c r="BM642" s="14"/>
      <c r="BN642" s="14"/>
      <c r="BO642" s="14"/>
      <c r="BP642" s="14"/>
      <c r="BQ642" s="14"/>
      <c r="BR642" s="14"/>
    </row>
    <row r="643" spans="1:70" x14ac:dyDescent="0.35">
      <c r="A643" s="14"/>
      <c r="B643" s="14"/>
      <c r="C643" s="14"/>
      <c r="AT643" s="14"/>
      <c r="AU643" s="14"/>
      <c r="AV643" s="14"/>
      <c r="AW643" s="14"/>
      <c r="AX643" s="14"/>
      <c r="AY643" s="14"/>
      <c r="AZ643" s="14"/>
      <c r="BA643" s="14"/>
      <c r="BB643" s="14"/>
      <c r="BC643" s="14"/>
      <c r="BD643" s="14"/>
      <c r="BE643" s="14"/>
      <c r="BF643" s="14"/>
      <c r="BG643" s="14"/>
      <c r="BH643" s="14"/>
      <c r="BI643" s="14"/>
      <c r="BJ643" s="14"/>
      <c r="BK643" s="14"/>
      <c r="BL643" s="14"/>
      <c r="BM643" s="14"/>
      <c r="BN643" s="14"/>
      <c r="BO643" s="14"/>
      <c r="BP643" s="14"/>
      <c r="BQ643" s="14"/>
      <c r="BR643" s="14"/>
    </row>
    <row r="644" spans="1:70" x14ac:dyDescent="0.35">
      <c r="A644" s="14"/>
      <c r="B644" s="14"/>
      <c r="C644" s="14"/>
      <c r="AT644" s="14"/>
      <c r="AU644" s="14"/>
      <c r="AV644" s="14"/>
      <c r="AW644" s="14"/>
      <c r="AX644" s="14"/>
      <c r="AY644" s="14"/>
      <c r="AZ644" s="14"/>
      <c r="BA644" s="14"/>
      <c r="BB644" s="14"/>
      <c r="BC644" s="14"/>
      <c r="BD644" s="14"/>
      <c r="BE644" s="14"/>
      <c r="BF644" s="14"/>
      <c r="BG644" s="14"/>
      <c r="BH644" s="14"/>
      <c r="BI644" s="14"/>
      <c r="BJ644" s="14"/>
      <c r="BK644" s="14"/>
      <c r="BL644" s="14"/>
      <c r="BM644" s="14"/>
      <c r="BN644" s="14"/>
      <c r="BO644" s="14"/>
      <c r="BP644" s="14"/>
      <c r="BQ644" s="14"/>
      <c r="BR644" s="14"/>
    </row>
    <row r="645" spans="1:70" x14ac:dyDescent="0.35">
      <c r="A645" s="14"/>
      <c r="B645" s="14"/>
      <c r="C645" s="14"/>
      <c r="AT645" s="14"/>
      <c r="AU645" s="14"/>
      <c r="AV645" s="14"/>
      <c r="AW645" s="14"/>
      <c r="AX645" s="14"/>
      <c r="AY645" s="14"/>
      <c r="AZ645" s="14"/>
      <c r="BA645" s="14"/>
      <c r="BB645" s="14"/>
      <c r="BC645" s="14"/>
      <c r="BD645" s="14"/>
      <c r="BE645" s="14"/>
      <c r="BF645" s="14"/>
      <c r="BG645" s="14"/>
      <c r="BH645" s="14"/>
      <c r="BI645" s="14"/>
      <c r="BJ645" s="14"/>
      <c r="BK645" s="14"/>
      <c r="BL645" s="14"/>
      <c r="BM645" s="14"/>
      <c r="BN645" s="14"/>
      <c r="BO645" s="14"/>
      <c r="BP645" s="14"/>
      <c r="BQ645" s="14"/>
      <c r="BR645" s="14"/>
    </row>
    <row r="646" spans="1:70" x14ac:dyDescent="0.35">
      <c r="A646" s="14"/>
      <c r="B646" s="14"/>
      <c r="C646" s="14"/>
      <c r="AT646" s="14"/>
      <c r="AU646" s="14"/>
      <c r="AV646" s="14"/>
      <c r="AW646" s="14"/>
      <c r="AX646" s="14"/>
      <c r="AY646" s="14"/>
      <c r="AZ646" s="14"/>
      <c r="BA646" s="14"/>
      <c r="BB646" s="14"/>
      <c r="BC646" s="14"/>
      <c r="BD646" s="14"/>
      <c r="BE646" s="14"/>
      <c r="BF646" s="14"/>
      <c r="BG646" s="14"/>
      <c r="BH646" s="14"/>
      <c r="BI646" s="14"/>
      <c r="BJ646" s="14"/>
      <c r="BK646" s="14"/>
      <c r="BL646" s="14"/>
      <c r="BM646" s="14"/>
      <c r="BN646" s="14"/>
      <c r="BO646" s="14"/>
      <c r="BP646" s="14"/>
      <c r="BQ646" s="14"/>
      <c r="BR646" s="14"/>
    </row>
    <row r="647" spans="1:70" x14ac:dyDescent="0.35">
      <c r="A647" s="14"/>
      <c r="B647" s="14"/>
      <c r="C647" s="14"/>
      <c r="AT647" s="14"/>
      <c r="AU647" s="14"/>
      <c r="AV647" s="14"/>
      <c r="AW647" s="14"/>
      <c r="AX647" s="14"/>
      <c r="AY647" s="14"/>
      <c r="AZ647" s="14"/>
      <c r="BA647" s="14"/>
      <c r="BB647" s="14"/>
      <c r="BC647" s="14"/>
      <c r="BD647" s="14"/>
      <c r="BE647" s="14"/>
      <c r="BF647" s="14"/>
      <c r="BG647" s="14"/>
      <c r="BH647" s="14"/>
      <c r="BI647" s="14"/>
      <c r="BJ647" s="14"/>
      <c r="BK647" s="14"/>
      <c r="BL647" s="14"/>
      <c r="BM647" s="14"/>
      <c r="BN647" s="14"/>
      <c r="BO647" s="14"/>
      <c r="BP647" s="14"/>
      <c r="BQ647" s="14"/>
      <c r="BR647" s="14"/>
    </row>
    <row r="648" spans="1:70" x14ac:dyDescent="0.35">
      <c r="A648" s="14"/>
      <c r="B648" s="14"/>
      <c r="C648" s="14"/>
      <c r="AT648" s="14"/>
      <c r="AU648" s="14"/>
      <c r="AV648" s="14"/>
      <c r="AW648" s="14"/>
      <c r="AX648" s="14"/>
      <c r="AY648" s="14"/>
      <c r="AZ648" s="14"/>
      <c r="BA648" s="14"/>
      <c r="BB648" s="14"/>
      <c r="BC648" s="14"/>
      <c r="BD648" s="14"/>
      <c r="BE648" s="14"/>
      <c r="BF648" s="14"/>
      <c r="BG648" s="14"/>
      <c r="BH648" s="14"/>
      <c r="BI648" s="14"/>
      <c r="BJ648" s="14"/>
      <c r="BK648" s="14"/>
      <c r="BL648" s="14"/>
      <c r="BM648" s="14"/>
      <c r="BN648" s="14"/>
      <c r="BO648" s="14"/>
      <c r="BP648" s="14"/>
      <c r="BQ648" s="14"/>
      <c r="BR648" s="14"/>
    </row>
    <row r="649" spans="1:70" x14ac:dyDescent="0.35">
      <c r="A649" s="14"/>
      <c r="B649" s="14"/>
      <c r="C649" s="14"/>
      <c r="AT649" s="14"/>
      <c r="AU649" s="14"/>
      <c r="AV649" s="14"/>
      <c r="AW649" s="14"/>
      <c r="AX649" s="14"/>
      <c r="AY649" s="14"/>
      <c r="AZ649" s="14"/>
      <c r="BA649" s="14"/>
      <c r="BB649" s="14"/>
      <c r="BC649" s="14"/>
      <c r="BD649" s="14"/>
      <c r="BE649" s="14"/>
      <c r="BF649" s="14"/>
      <c r="BG649" s="14"/>
      <c r="BH649" s="14"/>
      <c r="BI649" s="14"/>
      <c r="BJ649" s="14"/>
      <c r="BK649" s="14"/>
      <c r="BL649" s="14"/>
      <c r="BM649" s="14"/>
      <c r="BN649" s="14"/>
      <c r="BO649" s="14"/>
      <c r="BP649" s="14"/>
      <c r="BQ649" s="14"/>
      <c r="BR649" s="14"/>
    </row>
    <row r="650" spans="1:70" x14ac:dyDescent="0.35">
      <c r="A650" s="14"/>
      <c r="B650" s="14"/>
      <c r="C650" s="14"/>
      <c r="AT650" s="14"/>
      <c r="AU650" s="14"/>
      <c r="AV650" s="14"/>
      <c r="AW650" s="14"/>
      <c r="AX650" s="14"/>
      <c r="AY650" s="14"/>
      <c r="AZ650" s="14"/>
      <c r="BA650" s="14"/>
      <c r="BB650" s="14"/>
      <c r="BC650" s="14"/>
      <c r="BD650" s="14"/>
      <c r="BE650" s="14"/>
      <c r="BF650" s="14"/>
      <c r="BG650" s="14"/>
      <c r="BH650" s="14"/>
      <c r="BI650" s="14"/>
      <c r="BJ650" s="14"/>
      <c r="BK650" s="14"/>
      <c r="BL650" s="14"/>
      <c r="BM650" s="14"/>
      <c r="BN650" s="14"/>
      <c r="BO650" s="14"/>
      <c r="BP650" s="14"/>
      <c r="BQ650" s="14"/>
      <c r="BR650" s="14"/>
    </row>
    <row r="651" spans="1:70" x14ac:dyDescent="0.35">
      <c r="A651" s="14"/>
      <c r="B651" s="14"/>
      <c r="C651" s="14"/>
      <c r="AT651" s="14"/>
      <c r="AU651" s="14"/>
      <c r="AV651" s="14"/>
      <c r="AW651" s="14"/>
      <c r="AX651" s="14"/>
      <c r="AY651" s="14"/>
      <c r="AZ651" s="14"/>
      <c r="BA651" s="14"/>
      <c r="BB651" s="14"/>
      <c r="BC651" s="14"/>
      <c r="BD651" s="14"/>
      <c r="BE651" s="14"/>
      <c r="BF651" s="14"/>
      <c r="BG651" s="14"/>
      <c r="BH651" s="14"/>
      <c r="BI651" s="14"/>
      <c r="BJ651" s="14"/>
      <c r="BK651" s="14"/>
      <c r="BL651" s="14"/>
      <c r="BM651" s="14"/>
      <c r="BN651" s="14"/>
      <c r="BO651" s="14"/>
      <c r="BP651" s="14"/>
      <c r="BQ651" s="14"/>
      <c r="BR651" s="14"/>
    </row>
    <row r="652" spans="1:70" x14ac:dyDescent="0.35">
      <c r="A652" s="14"/>
      <c r="B652" s="14"/>
      <c r="C652" s="14"/>
      <c r="AT652" s="14"/>
      <c r="AU652" s="14"/>
      <c r="AV652" s="14"/>
      <c r="AW652" s="14"/>
      <c r="AX652" s="14"/>
      <c r="AY652" s="14"/>
      <c r="AZ652" s="14"/>
      <c r="BA652" s="14"/>
      <c r="BB652" s="14"/>
      <c r="BC652" s="14"/>
      <c r="BD652" s="14"/>
      <c r="BE652" s="14"/>
      <c r="BF652" s="14"/>
      <c r="BG652" s="14"/>
      <c r="BH652" s="14"/>
      <c r="BI652" s="14"/>
      <c r="BJ652" s="14"/>
      <c r="BK652" s="14"/>
      <c r="BL652" s="14"/>
      <c r="BM652" s="14"/>
      <c r="BN652" s="14"/>
      <c r="BO652" s="14"/>
      <c r="BP652" s="14"/>
      <c r="BQ652" s="14"/>
      <c r="BR652" s="14"/>
    </row>
    <row r="653" spans="1:70" x14ac:dyDescent="0.35">
      <c r="A653" s="14"/>
      <c r="B653" s="14"/>
      <c r="C653" s="14"/>
      <c r="AT653" s="14"/>
      <c r="AU653" s="14"/>
      <c r="AV653" s="14"/>
      <c r="AW653" s="14"/>
      <c r="AX653" s="14"/>
      <c r="AY653" s="14"/>
      <c r="AZ653" s="14"/>
      <c r="BA653" s="14"/>
      <c r="BB653" s="14"/>
      <c r="BC653" s="14"/>
      <c r="BD653" s="14"/>
      <c r="BE653" s="14"/>
      <c r="BF653" s="14"/>
      <c r="BG653" s="14"/>
      <c r="BH653" s="14"/>
      <c r="BI653" s="14"/>
      <c r="BJ653" s="14"/>
      <c r="BK653" s="14"/>
      <c r="BL653" s="14"/>
      <c r="BM653" s="14"/>
      <c r="BN653" s="14"/>
      <c r="BO653" s="14"/>
      <c r="BP653" s="14"/>
      <c r="BQ653" s="14"/>
      <c r="BR653" s="14"/>
    </row>
    <row r="654" spans="1:70" x14ac:dyDescent="0.35">
      <c r="A654" s="14"/>
      <c r="B654" s="14"/>
      <c r="C654" s="14"/>
      <c r="AT654" s="14"/>
      <c r="AU654" s="14"/>
      <c r="AV654" s="14"/>
      <c r="AW654" s="14"/>
      <c r="AX654" s="14"/>
      <c r="AY654" s="14"/>
      <c r="AZ654" s="14"/>
      <c r="BA654" s="14"/>
      <c r="BB654" s="14"/>
      <c r="BC654" s="14"/>
      <c r="BD654" s="14"/>
      <c r="BE654" s="14"/>
      <c r="BF654" s="14"/>
      <c r="BG654" s="14"/>
      <c r="BH654" s="14"/>
      <c r="BI654" s="14"/>
      <c r="BJ654" s="14"/>
      <c r="BK654" s="14"/>
      <c r="BL654" s="14"/>
      <c r="BM654" s="14"/>
      <c r="BN654" s="14"/>
      <c r="BO654" s="14"/>
      <c r="BP654" s="14"/>
      <c r="BQ654" s="14"/>
      <c r="BR654" s="14"/>
    </row>
    <row r="655" spans="1:70" x14ac:dyDescent="0.35">
      <c r="A655" s="14"/>
      <c r="B655" s="14"/>
      <c r="C655" s="14"/>
      <c r="AT655" s="14"/>
      <c r="AU655" s="14"/>
      <c r="AV655" s="14"/>
      <c r="AW655" s="14"/>
      <c r="AX655" s="14"/>
      <c r="AY655" s="14"/>
      <c r="AZ655" s="14"/>
      <c r="BA655" s="14"/>
      <c r="BB655" s="14"/>
      <c r="BC655" s="14"/>
      <c r="BD655" s="14"/>
      <c r="BE655" s="14"/>
      <c r="BF655" s="14"/>
      <c r="BG655" s="14"/>
      <c r="BH655" s="14"/>
      <c r="BI655" s="14"/>
      <c r="BJ655" s="14"/>
      <c r="BK655" s="14"/>
      <c r="BL655" s="14"/>
      <c r="BM655" s="14"/>
      <c r="BN655" s="14"/>
      <c r="BO655" s="14"/>
      <c r="BP655" s="14"/>
      <c r="BQ655" s="14"/>
      <c r="BR655" s="14"/>
    </row>
    <row r="656" spans="1:70" x14ac:dyDescent="0.35">
      <c r="A656" s="14"/>
      <c r="B656" s="14"/>
      <c r="C656" s="14"/>
      <c r="AT656" s="14"/>
      <c r="AU656" s="14"/>
      <c r="AV656" s="14"/>
      <c r="AW656" s="14"/>
      <c r="AX656" s="14"/>
      <c r="AY656" s="14"/>
      <c r="AZ656" s="14"/>
      <c r="BA656" s="14"/>
      <c r="BB656" s="14"/>
      <c r="BC656" s="14"/>
      <c r="BD656" s="14"/>
      <c r="BE656" s="14"/>
      <c r="BF656" s="14"/>
      <c r="BG656" s="14"/>
      <c r="BH656" s="14"/>
      <c r="BI656" s="14"/>
      <c r="BJ656" s="14"/>
      <c r="BK656" s="14"/>
      <c r="BL656" s="14"/>
      <c r="BM656" s="14"/>
      <c r="BN656" s="14"/>
      <c r="BO656" s="14"/>
      <c r="BP656" s="14"/>
      <c r="BQ656" s="14"/>
      <c r="BR656" s="14"/>
    </row>
    <row r="657" spans="1:70" x14ac:dyDescent="0.35">
      <c r="A657" s="14"/>
      <c r="B657" s="14"/>
      <c r="C657" s="14"/>
      <c r="AT657" s="14"/>
      <c r="AU657" s="14"/>
      <c r="AV657" s="14"/>
      <c r="AW657" s="14"/>
      <c r="AX657" s="14"/>
      <c r="AY657" s="14"/>
      <c r="AZ657" s="14"/>
      <c r="BA657" s="14"/>
      <c r="BB657" s="14"/>
      <c r="BC657" s="14"/>
      <c r="BD657" s="14"/>
      <c r="BE657" s="14"/>
      <c r="BF657" s="14"/>
      <c r="BG657" s="14"/>
      <c r="BH657" s="14"/>
      <c r="BI657" s="14"/>
      <c r="BJ657" s="14"/>
      <c r="BK657" s="14"/>
      <c r="BL657" s="14"/>
      <c r="BM657" s="14"/>
      <c r="BN657" s="14"/>
      <c r="BO657" s="14"/>
      <c r="BP657" s="14"/>
      <c r="BQ657" s="14"/>
      <c r="BR657" s="14"/>
    </row>
    <row r="658" spans="1:70" x14ac:dyDescent="0.35">
      <c r="A658" s="14"/>
      <c r="B658" s="14"/>
      <c r="C658" s="14"/>
      <c r="AT658" s="14"/>
      <c r="AU658" s="14"/>
      <c r="AV658" s="14"/>
      <c r="AW658" s="14"/>
      <c r="AX658" s="14"/>
      <c r="AY658" s="14"/>
      <c r="AZ658" s="14"/>
      <c r="BA658" s="14"/>
      <c r="BB658" s="14"/>
      <c r="BC658" s="14"/>
      <c r="BD658" s="14"/>
      <c r="BE658" s="14"/>
      <c r="BF658" s="14"/>
      <c r="BG658" s="14"/>
      <c r="BH658" s="14"/>
      <c r="BI658" s="14"/>
      <c r="BJ658" s="14"/>
      <c r="BK658" s="14"/>
      <c r="BL658" s="14"/>
      <c r="BM658" s="14"/>
      <c r="BN658" s="14"/>
      <c r="BO658" s="14"/>
      <c r="BP658" s="14"/>
      <c r="BQ658" s="14"/>
      <c r="BR658" s="14"/>
    </row>
    <row r="659" spans="1:70" x14ac:dyDescent="0.35">
      <c r="A659" s="14"/>
      <c r="B659" s="14"/>
      <c r="C659" s="14"/>
      <c r="AT659" s="14"/>
      <c r="AU659" s="14"/>
      <c r="AV659" s="14"/>
      <c r="AW659" s="14"/>
      <c r="AX659" s="14"/>
      <c r="AY659" s="14"/>
      <c r="AZ659" s="14"/>
      <c r="BA659" s="14"/>
      <c r="BB659" s="14"/>
      <c r="BC659" s="14"/>
      <c r="BD659" s="14"/>
      <c r="BE659" s="14"/>
      <c r="BF659" s="14"/>
      <c r="BG659" s="14"/>
      <c r="BH659" s="14"/>
      <c r="BI659" s="14"/>
      <c r="BJ659" s="14"/>
      <c r="BK659" s="14"/>
      <c r="BL659" s="14"/>
      <c r="BM659" s="14"/>
      <c r="BN659" s="14"/>
      <c r="BO659" s="14"/>
      <c r="BP659" s="14"/>
      <c r="BQ659" s="14"/>
      <c r="BR659" s="14"/>
    </row>
    <row r="660" spans="1:70" x14ac:dyDescent="0.35">
      <c r="A660" s="14"/>
      <c r="B660" s="14"/>
      <c r="C660" s="14"/>
      <c r="AT660" s="14"/>
      <c r="AU660" s="14"/>
      <c r="AV660" s="14"/>
      <c r="AW660" s="14"/>
      <c r="AX660" s="14"/>
      <c r="AY660" s="14"/>
      <c r="AZ660" s="14"/>
      <c r="BA660" s="14"/>
      <c r="BB660" s="14"/>
      <c r="BC660" s="14"/>
      <c r="BD660" s="14"/>
      <c r="BE660" s="14"/>
      <c r="BF660" s="14"/>
      <c r="BG660" s="14"/>
      <c r="BH660" s="14"/>
      <c r="BI660" s="14"/>
      <c r="BJ660" s="14"/>
      <c r="BK660" s="14"/>
      <c r="BL660" s="14"/>
      <c r="BM660" s="14"/>
      <c r="BN660" s="14"/>
      <c r="BO660" s="14"/>
      <c r="BP660" s="14"/>
      <c r="BQ660" s="14"/>
      <c r="BR660" s="14"/>
    </row>
    <row r="661" spans="1:70" x14ac:dyDescent="0.35">
      <c r="A661" s="14"/>
      <c r="B661" s="14"/>
      <c r="C661" s="14"/>
      <c r="AT661" s="14"/>
      <c r="AU661" s="14"/>
      <c r="AV661" s="14"/>
      <c r="AW661" s="14"/>
      <c r="AX661" s="14"/>
      <c r="AY661" s="14"/>
      <c r="AZ661" s="14"/>
      <c r="BA661" s="14"/>
      <c r="BB661" s="14"/>
      <c r="BC661" s="14"/>
      <c r="BD661" s="14"/>
      <c r="BE661" s="14"/>
      <c r="BF661" s="14"/>
      <c r="BG661" s="14"/>
      <c r="BH661" s="14"/>
      <c r="BI661" s="14"/>
      <c r="BJ661" s="14"/>
      <c r="BK661" s="14"/>
      <c r="BL661" s="14"/>
      <c r="BM661" s="14"/>
      <c r="BN661" s="14"/>
      <c r="BO661" s="14"/>
      <c r="BP661" s="14"/>
      <c r="BQ661" s="14"/>
      <c r="BR661" s="14"/>
    </row>
    <row r="662" spans="1:70" x14ac:dyDescent="0.35">
      <c r="A662" s="14"/>
      <c r="B662" s="14"/>
      <c r="C662" s="14"/>
      <c r="AT662" s="14"/>
      <c r="AU662" s="14"/>
      <c r="AV662" s="14"/>
      <c r="AW662" s="14"/>
      <c r="AX662" s="14"/>
      <c r="AY662" s="14"/>
      <c r="AZ662" s="14"/>
      <c r="BA662" s="14"/>
      <c r="BB662" s="14"/>
      <c r="BC662" s="14"/>
      <c r="BD662" s="14"/>
      <c r="BE662" s="14"/>
      <c r="BF662" s="14"/>
      <c r="BG662" s="14"/>
      <c r="BH662" s="14"/>
      <c r="BI662" s="14"/>
      <c r="BJ662" s="14"/>
      <c r="BK662" s="14"/>
      <c r="BL662" s="14"/>
      <c r="BM662" s="14"/>
      <c r="BN662" s="14"/>
      <c r="BO662" s="14"/>
      <c r="BP662" s="14"/>
      <c r="BQ662" s="14"/>
      <c r="BR662" s="14"/>
    </row>
    <row r="663" spans="1:70" x14ac:dyDescent="0.35">
      <c r="A663" s="14"/>
      <c r="B663" s="14"/>
      <c r="C663" s="14"/>
      <c r="AT663" s="14"/>
      <c r="AU663" s="14"/>
      <c r="AV663" s="14"/>
      <c r="AW663" s="14"/>
      <c r="AX663" s="14"/>
      <c r="AY663" s="14"/>
      <c r="AZ663" s="14"/>
      <c r="BA663" s="14"/>
      <c r="BB663" s="14"/>
      <c r="BC663" s="14"/>
      <c r="BD663" s="14"/>
      <c r="BE663" s="14"/>
      <c r="BF663" s="14"/>
      <c r="BG663" s="14"/>
      <c r="BH663" s="14"/>
      <c r="BI663" s="14"/>
      <c r="BJ663" s="14"/>
      <c r="BK663" s="14"/>
      <c r="BL663" s="14"/>
      <c r="BM663" s="14"/>
      <c r="BN663" s="14"/>
      <c r="BO663" s="14"/>
      <c r="BP663" s="14"/>
      <c r="BQ663" s="14"/>
      <c r="BR663" s="14"/>
    </row>
    <row r="664" spans="1:70" x14ac:dyDescent="0.35">
      <c r="A664" s="14"/>
      <c r="B664" s="14"/>
      <c r="C664" s="14"/>
      <c r="AT664" s="14"/>
      <c r="AU664" s="14"/>
      <c r="AV664" s="14"/>
      <c r="AW664" s="14"/>
      <c r="AX664" s="14"/>
      <c r="AY664" s="14"/>
      <c r="AZ664" s="14"/>
      <c r="BA664" s="14"/>
      <c r="BB664" s="14"/>
      <c r="BC664" s="14"/>
      <c r="BD664" s="14"/>
      <c r="BE664" s="14"/>
      <c r="BF664" s="14"/>
      <c r="BG664" s="14"/>
      <c r="BH664" s="14"/>
      <c r="BI664" s="14"/>
      <c r="BJ664" s="14"/>
      <c r="BK664" s="14"/>
      <c r="BL664" s="14"/>
      <c r="BM664" s="14"/>
      <c r="BN664" s="14"/>
      <c r="BO664" s="14"/>
      <c r="BP664" s="14"/>
      <c r="BQ664" s="14"/>
      <c r="BR664" s="14"/>
    </row>
    <row r="665" spans="1:70" x14ac:dyDescent="0.35">
      <c r="A665" s="14"/>
      <c r="B665" s="14"/>
      <c r="C665" s="14"/>
      <c r="AT665" s="14"/>
      <c r="AU665" s="14"/>
      <c r="AV665" s="14"/>
      <c r="AW665" s="14"/>
      <c r="AX665" s="14"/>
      <c r="AY665" s="14"/>
      <c r="AZ665" s="14"/>
      <c r="BA665" s="14"/>
      <c r="BB665" s="14"/>
      <c r="BC665" s="14"/>
      <c r="BD665" s="14"/>
      <c r="BE665" s="14"/>
      <c r="BF665" s="14"/>
      <c r="BG665" s="14"/>
      <c r="BH665" s="14"/>
      <c r="BI665" s="14"/>
      <c r="BJ665" s="14"/>
      <c r="BK665" s="14"/>
      <c r="BL665" s="14"/>
      <c r="BM665" s="14"/>
      <c r="BN665" s="14"/>
      <c r="BO665" s="14"/>
      <c r="BP665" s="14"/>
      <c r="BQ665" s="14"/>
      <c r="BR665" s="14"/>
    </row>
    <row r="666" spans="1:70" x14ac:dyDescent="0.35">
      <c r="A666" s="14"/>
      <c r="B666" s="14"/>
      <c r="C666" s="14"/>
      <c r="AT666" s="14"/>
      <c r="AU666" s="14"/>
      <c r="AV666" s="14"/>
      <c r="AW666" s="14"/>
      <c r="AX666" s="14"/>
      <c r="AY666" s="14"/>
      <c r="AZ666" s="14"/>
      <c r="BA666" s="14"/>
      <c r="BB666" s="14"/>
      <c r="BC666" s="14"/>
      <c r="BD666" s="14"/>
      <c r="BE666" s="14"/>
      <c r="BF666" s="14"/>
      <c r="BG666" s="14"/>
      <c r="BH666" s="14"/>
      <c r="BI666" s="14"/>
      <c r="BJ666" s="14"/>
      <c r="BK666" s="14"/>
      <c r="BL666" s="14"/>
      <c r="BM666" s="14"/>
      <c r="BN666" s="14"/>
      <c r="BO666" s="14"/>
      <c r="BP666" s="14"/>
      <c r="BQ666" s="14"/>
      <c r="BR666" s="14"/>
    </row>
    <row r="667" spans="1:70" x14ac:dyDescent="0.35">
      <c r="A667" s="14"/>
      <c r="B667" s="14"/>
      <c r="C667" s="14"/>
      <c r="AT667" s="14"/>
      <c r="AU667" s="14"/>
      <c r="AV667" s="14"/>
      <c r="AW667" s="14"/>
      <c r="AX667" s="14"/>
      <c r="AY667" s="14"/>
      <c r="AZ667" s="14"/>
      <c r="BA667" s="14"/>
      <c r="BB667" s="14"/>
      <c r="BC667" s="14"/>
      <c r="BD667" s="14"/>
      <c r="BE667" s="14"/>
      <c r="BF667" s="14"/>
      <c r="BG667" s="14"/>
      <c r="BH667" s="14"/>
      <c r="BI667" s="14"/>
      <c r="BJ667" s="14"/>
      <c r="BK667" s="14"/>
      <c r="BL667" s="14"/>
      <c r="BM667" s="14"/>
      <c r="BN667" s="14"/>
      <c r="BO667" s="14"/>
      <c r="BP667" s="14"/>
      <c r="BQ667" s="14"/>
      <c r="BR667" s="14"/>
    </row>
    <row r="668" spans="1:70" x14ac:dyDescent="0.35">
      <c r="A668" s="14"/>
      <c r="B668" s="14"/>
      <c r="C668" s="14"/>
      <c r="AT668" s="14"/>
      <c r="AU668" s="14"/>
      <c r="AV668" s="14"/>
      <c r="AW668" s="14"/>
      <c r="AX668" s="14"/>
      <c r="AY668" s="14"/>
      <c r="AZ668" s="14"/>
      <c r="BA668" s="14"/>
      <c r="BB668" s="14"/>
      <c r="BC668" s="14"/>
      <c r="BD668" s="14"/>
      <c r="BE668" s="14"/>
      <c r="BF668" s="14"/>
      <c r="BG668" s="14"/>
      <c r="BH668" s="14"/>
      <c r="BI668" s="14"/>
      <c r="BJ668" s="14"/>
      <c r="BK668" s="14"/>
      <c r="BL668" s="14"/>
      <c r="BM668" s="14"/>
      <c r="BN668" s="14"/>
      <c r="BO668" s="14"/>
      <c r="BP668" s="14"/>
      <c r="BQ668" s="14"/>
      <c r="BR668" s="14"/>
    </row>
    <row r="669" spans="1:70" x14ac:dyDescent="0.35">
      <c r="A669" s="14"/>
      <c r="B669" s="14"/>
      <c r="C669" s="14"/>
      <c r="AT669" s="14"/>
      <c r="AU669" s="14"/>
      <c r="AV669" s="14"/>
      <c r="AW669" s="14"/>
      <c r="AX669" s="14"/>
      <c r="AY669" s="14"/>
      <c r="AZ669" s="14"/>
      <c r="BA669" s="14"/>
      <c r="BB669" s="14"/>
      <c r="BC669" s="14"/>
      <c r="BD669" s="14"/>
      <c r="BE669" s="14"/>
      <c r="BF669" s="14"/>
      <c r="BG669" s="14"/>
      <c r="BH669" s="14"/>
      <c r="BI669" s="14"/>
      <c r="BJ669" s="14"/>
      <c r="BK669" s="14"/>
      <c r="BL669" s="14"/>
      <c r="BM669" s="14"/>
      <c r="BN669" s="14"/>
      <c r="BO669" s="14"/>
      <c r="BP669" s="14"/>
      <c r="BQ669" s="14"/>
      <c r="BR669" s="14"/>
    </row>
    <row r="670" spans="1:70" x14ac:dyDescent="0.35">
      <c r="A670" s="14"/>
      <c r="B670" s="14"/>
      <c r="C670" s="14"/>
      <c r="AT670" s="14"/>
      <c r="AU670" s="14"/>
      <c r="AV670" s="14"/>
      <c r="AW670" s="14"/>
      <c r="AX670" s="14"/>
      <c r="AY670" s="14"/>
      <c r="AZ670" s="14"/>
      <c r="BA670" s="14"/>
      <c r="BB670" s="14"/>
      <c r="BC670" s="14"/>
      <c r="BD670" s="14"/>
      <c r="BE670" s="14"/>
      <c r="BF670" s="14"/>
      <c r="BG670" s="14"/>
      <c r="BH670" s="14"/>
      <c r="BI670" s="14"/>
      <c r="BJ670" s="14"/>
      <c r="BK670" s="14"/>
      <c r="BL670" s="14"/>
      <c r="BM670" s="14"/>
      <c r="BN670" s="14"/>
      <c r="BO670" s="14"/>
      <c r="BP670" s="14"/>
      <c r="BQ670" s="14"/>
      <c r="BR670" s="14"/>
    </row>
    <row r="671" spans="1:70" x14ac:dyDescent="0.35">
      <c r="A671" s="14"/>
      <c r="B671" s="14"/>
      <c r="C671" s="14"/>
      <c r="AT671" s="14"/>
      <c r="AU671" s="14"/>
      <c r="AV671" s="14"/>
      <c r="AW671" s="14"/>
      <c r="AX671" s="14"/>
      <c r="AY671" s="14"/>
      <c r="AZ671" s="14"/>
      <c r="BA671" s="14"/>
      <c r="BB671" s="14"/>
      <c r="BC671" s="14"/>
      <c r="BD671" s="14"/>
      <c r="BE671" s="14"/>
      <c r="BF671" s="14"/>
      <c r="BG671" s="14"/>
      <c r="BH671" s="14"/>
      <c r="BI671" s="14"/>
      <c r="BJ671" s="14"/>
      <c r="BK671" s="14"/>
      <c r="BL671" s="14"/>
      <c r="BM671" s="14"/>
      <c r="BN671" s="14"/>
      <c r="BO671" s="14"/>
      <c r="BP671" s="14"/>
      <c r="BQ671" s="14"/>
      <c r="BR671" s="14"/>
    </row>
    <row r="672" spans="1:70" x14ac:dyDescent="0.35">
      <c r="A672" s="14"/>
      <c r="B672" s="14"/>
      <c r="C672" s="14"/>
      <c r="AT672" s="14"/>
      <c r="AU672" s="14"/>
      <c r="AV672" s="14"/>
      <c r="AW672" s="14"/>
      <c r="AX672" s="14"/>
      <c r="AY672" s="14"/>
      <c r="AZ672" s="14"/>
      <c r="BA672" s="14"/>
      <c r="BB672" s="14"/>
      <c r="BC672" s="14"/>
      <c r="BD672" s="14"/>
      <c r="BE672" s="14"/>
      <c r="BF672" s="14"/>
      <c r="BG672" s="14"/>
      <c r="BH672" s="14"/>
      <c r="BI672" s="14"/>
      <c r="BJ672" s="14"/>
      <c r="BK672" s="14"/>
      <c r="BL672" s="14"/>
      <c r="BM672" s="14"/>
      <c r="BN672" s="14"/>
      <c r="BO672" s="14"/>
      <c r="BP672" s="14"/>
      <c r="BQ672" s="14"/>
      <c r="BR672" s="14"/>
    </row>
    <row r="673" spans="1:70" x14ac:dyDescent="0.35">
      <c r="A673" s="14"/>
      <c r="B673" s="14"/>
      <c r="C673" s="14"/>
      <c r="AT673" s="14"/>
      <c r="AU673" s="14"/>
      <c r="AV673" s="14"/>
      <c r="AW673" s="14"/>
      <c r="AX673" s="14"/>
      <c r="AY673" s="14"/>
      <c r="AZ673" s="14"/>
      <c r="BA673" s="14"/>
      <c r="BB673" s="14"/>
      <c r="BC673" s="14"/>
      <c r="BD673" s="14"/>
      <c r="BE673" s="14"/>
      <c r="BF673" s="14"/>
      <c r="BG673" s="14"/>
      <c r="BH673" s="14"/>
      <c r="BI673" s="14"/>
      <c r="BJ673" s="14"/>
      <c r="BK673" s="14"/>
      <c r="BL673" s="14"/>
      <c r="BM673" s="14"/>
      <c r="BN673" s="14"/>
      <c r="BO673" s="14"/>
      <c r="BP673" s="14"/>
      <c r="BQ673" s="14"/>
      <c r="BR673" s="14"/>
    </row>
    <row r="674" spans="1:70" x14ac:dyDescent="0.35">
      <c r="A674" s="14"/>
      <c r="B674" s="14"/>
      <c r="C674" s="14"/>
      <c r="AT674" s="14"/>
      <c r="AU674" s="14"/>
      <c r="AV674" s="14"/>
      <c r="AW674" s="14"/>
      <c r="AX674" s="14"/>
      <c r="AY674" s="14"/>
      <c r="AZ674" s="14"/>
      <c r="BA674" s="14"/>
      <c r="BB674" s="14"/>
      <c r="BC674" s="14"/>
      <c r="BD674" s="14"/>
      <c r="BE674" s="14"/>
      <c r="BF674" s="14"/>
      <c r="BG674" s="14"/>
      <c r="BH674" s="14"/>
      <c r="BI674" s="14"/>
      <c r="BJ674" s="14"/>
      <c r="BK674" s="14"/>
      <c r="BL674" s="14"/>
      <c r="BM674" s="14"/>
      <c r="BN674" s="14"/>
      <c r="BO674" s="14"/>
      <c r="BP674" s="14"/>
      <c r="BQ674" s="14"/>
      <c r="BR674" s="14"/>
    </row>
    <row r="675" spans="1:70" x14ac:dyDescent="0.35">
      <c r="A675" s="14"/>
      <c r="B675" s="14"/>
      <c r="C675" s="14"/>
      <c r="AT675" s="14"/>
      <c r="AU675" s="14"/>
      <c r="AV675" s="14"/>
      <c r="AW675" s="14"/>
      <c r="AX675" s="14"/>
      <c r="AY675" s="14"/>
      <c r="AZ675" s="14"/>
      <c r="BA675" s="14"/>
      <c r="BB675" s="14"/>
      <c r="BC675" s="14"/>
      <c r="BD675" s="14"/>
      <c r="BE675" s="14"/>
      <c r="BF675" s="14"/>
      <c r="BG675" s="14"/>
      <c r="BH675" s="14"/>
      <c r="BI675" s="14"/>
      <c r="BJ675" s="14"/>
      <c r="BK675" s="14"/>
      <c r="BL675" s="14"/>
      <c r="BM675" s="14"/>
      <c r="BN675" s="14"/>
      <c r="BO675" s="14"/>
      <c r="BP675" s="14"/>
      <c r="BQ675" s="14"/>
      <c r="BR675" s="14"/>
    </row>
    <row r="676" spans="1:70" x14ac:dyDescent="0.35">
      <c r="A676" s="14"/>
      <c r="B676" s="14"/>
      <c r="C676" s="14"/>
      <c r="AT676" s="14"/>
      <c r="AU676" s="14"/>
      <c r="AV676" s="14"/>
      <c r="AW676" s="14"/>
      <c r="AX676" s="14"/>
      <c r="AY676" s="14"/>
      <c r="AZ676" s="14"/>
      <c r="BA676" s="14"/>
      <c r="BB676" s="14"/>
      <c r="BC676" s="14"/>
      <c r="BD676" s="14"/>
      <c r="BE676" s="14"/>
      <c r="BF676" s="14"/>
      <c r="BG676" s="14"/>
      <c r="BH676" s="14"/>
      <c r="BI676" s="14"/>
      <c r="BJ676" s="14"/>
      <c r="BK676" s="14"/>
      <c r="BL676" s="14"/>
      <c r="BM676" s="14"/>
      <c r="BN676" s="14"/>
      <c r="BO676" s="14"/>
      <c r="BP676" s="14"/>
      <c r="BQ676" s="14"/>
      <c r="BR676" s="14"/>
    </row>
    <row r="677" spans="1:70" x14ac:dyDescent="0.35">
      <c r="A677" s="14"/>
      <c r="B677" s="14"/>
      <c r="C677" s="14"/>
      <c r="AT677" s="14"/>
      <c r="AU677" s="14"/>
      <c r="AV677" s="14"/>
      <c r="AW677" s="14"/>
      <c r="AX677" s="14"/>
      <c r="AY677" s="14"/>
      <c r="AZ677" s="14"/>
      <c r="BA677" s="14"/>
      <c r="BB677" s="14"/>
      <c r="BC677" s="14"/>
      <c r="BD677" s="14"/>
      <c r="BE677" s="14"/>
      <c r="BF677" s="14"/>
      <c r="BG677" s="14"/>
      <c r="BH677" s="14"/>
      <c r="BI677" s="14"/>
      <c r="BJ677" s="14"/>
      <c r="BK677" s="14"/>
      <c r="BL677" s="14"/>
      <c r="BM677" s="14"/>
      <c r="BN677" s="14"/>
      <c r="BO677" s="14"/>
      <c r="BP677" s="14"/>
      <c r="BQ677" s="14"/>
      <c r="BR677" s="14"/>
    </row>
    <row r="678" spans="1:70" x14ac:dyDescent="0.35">
      <c r="A678" s="14"/>
      <c r="B678" s="14"/>
      <c r="C678" s="14"/>
      <c r="AT678" s="14"/>
      <c r="AU678" s="14"/>
      <c r="AV678" s="14"/>
      <c r="AW678" s="14"/>
      <c r="AX678" s="14"/>
      <c r="AY678" s="14"/>
      <c r="AZ678" s="14"/>
      <c r="BA678" s="14"/>
      <c r="BB678" s="14"/>
      <c r="BC678" s="14"/>
      <c r="BD678" s="14"/>
      <c r="BE678" s="14"/>
      <c r="BF678" s="14"/>
      <c r="BG678" s="14"/>
      <c r="BH678" s="14"/>
      <c r="BI678" s="14"/>
      <c r="BJ678" s="14"/>
      <c r="BK678" s="14"/>
      <c r="BL678" s="14"/>
      <c r="BM678" s="14"/>
      <c r="BN678" s="14"/>
      <c r="BO678" s="14"/>
      <c r="BP678" s="14"/>
      <c r="BQ678" s="14"/>
      <c r="BR678" s="14"/>
    </row>
    <row r="679" spans="1:70" x14ac:dyDescent="0.35">
      <c r="A679" s="14"/>
      <c r="B679" s="14"/>
      <c r="C679" s="14"/>
      <c r="AT679" s="14"/>
      <c r="AU679" s="14"/>
      <c r="AV679" s="14"/>
      <c r="AW679" s="14"/>
      <c r="AX679" s="14"/>
      <c r="AY679" s="14"/>
      <c r="AZ679" s="14"/>
      <c r="BA679" s="14"/>
      <c r="BB679" s="14"/>
      <c r="BC679" s="14"/>
      <c r="BD679" s="14"/>
      <c r="BE679" s="14"/>
      <c r="BF679" s="14"/>
      <c r="BG679" s="14"/>
      <c r="BH679" s="14"/>
      <c r="BI679" s="14"/>
      <c r="BJ679" s="14"/>
      <c r="BK679" s="14"/>
      <c r="BL679" s="14"/>
      <c r="BM679" s="14"/>
      <c r="BN679" s="14"/>
      <c r="BO679" s="14"/>
      <c r="BP679" s="14"/>
      <c r="BQ679" s="14"/>
      <c r="BR679" s="14"/>
    </row>
    <row r="680" spans="1:70" x14ac:dyDescent="0.35">
      <c r="A680" s="14"/>
      <c r="B680" s="14"/>
      <c r="C680" s="14"/>
      <c r="AT680" s="14"/>
      <c r="AU680" s="14"/>
      <c r="AV680" s="14"/>
      <c r="AW680" s="14"/>
      <c r="AX680" s="14"/>
      <c r="AY680" s="14"/>
      <c r="AZ680" s="14"/>
      <c r="BA680" s="14"/>
      <c r="BB680" s="14"/>
      <c r="BC680" s="14"/>
      <c r="BD680" s="14"/>
      <c r="BE680" s="14"/>
      <c r="BF680" s="14"/>
      <c r="BG680" s="14"/>
      <c r="BH680" s="14"/>
      <c r="BI680" s="14"/>
      <c r="BJ680" s="14"/>
      <c r="BK680" s="14"/>
      <c r="BL680" s="14"/>
      <c r="BM680" s="14"/>
      <c r="BN680" s="14"/>
      <c r="BO680" s="14"/>
      <c r="BP680" s="14"/>
      <c r="BQ680" s="14"/>
      <c r="BR680" s="14"/>
    </row>
    <row r="681" spans="1:70" x14ac:dyDescent="0.35">
      <c r="A681" s="14"/>
      <c r="B681" s="14"/>
      <c r="C681" s="14"/>
      <c r="AT681" s="14"/>
      <c r="AU681" s="14"/>
      <c r="AV681" s="14"/>
      <c r="AW681" s="14"/>
      <c r="AX681" s="14"/>
      <c r="AY681" s="14"/>
      <c r="AZ681" s="14"/>
      <c r="BA681" s="14"/>
      <c r="BB681" s="14"/>
      <c r="BC681" s="14"/>
      <c r="BD681" s="14"/>
      <c r="BE681" s="14"/>
      <c r="BF681" s="14"/>
      <c r="BG681" s="14"/>
      <c r="BH681" s="14"/>
      <c r="BI681" s="14"/>
      <c r="BJ681" s="14"/>
      <c r="BK681" s="14"/>
      <c r="BL681" s="14"/>
      <c r="BM681" s="14"/>
      <c r="BN681" s="14"/>
      <c r="BO681" s="14"/>
      <c r="BP681" s="14"/>
      <c r="BQ681" s="14"/>
      <c r="BR681" s="14"/>
    </row>
    <row r="682" spans="1:70" x14ac:dyDescent="0.35">
      <c r="A682" s="14"/>
      <c r="B682" s="14"/>
      <c r="C682" s="14"/>
      <c r="AT682" s="14"/>
      <c r="AU682" s="14"/>
      <c r="AV682" s="14"/>
      <c r="AW682" s="14"/>
      <c r="AX682" s="14"/>
      <c r="AY682" s="14"/>
      <c r="AZ682" s="14"/>
      <c r="BA682" s="14"/>
      <c r="BB682" s="14"/>
      <c r="BC682" s="14"/>
      <c r="BD682" s="14"/>
      <c r="BE682" s="14"/>
      <c r="BF682" s="14"/>
      <c r="BG682" s="14"/>
      <c r="BH682" s="14"/>
      <c r="BI682" s="14"/>
      <c r="BJ682" s="14"/>
      <c r="BK682" s="14"/>
      <c r="BL682" s="14"/>
      <c r="BM682" s="14"/>
      <c r="BN682" s="14"/>
      <c r="BO682" s="14"/>
      <c r="BP682" s="14"/>
      <c r="BQ682" s="14"/>
      <c r="BR682" s="14"/>
    </row>
    <row r="683" spans="1:70" x14ac:dyDescent="0.35">
      <c r="A683" s="14"/>
      <c r="B683" s="14"/>
      <c r="C683" s="14"/>
      <c r="AT683" s="14"/>
      <c r="AU683" s="14"/>
      <c r="AV683" s="14"/>
      <c r="AW683" s="14"/>
      <c r="AX683" s="14"/>
      <c r="AY683" s="14"/>
      <c r="AZ683" s="14"/>
      <c r="BA683" s="14"/>
      <c r="BB683" s="14"/>
      <c r="BC683" s="14"/>
      <c r="BD683" s="14"/>
      <c r="BE683" s="14"/>
      <c r="BF683" s="14"/>
      <c r="BG683" s="14"/>
      <c r="BH683" s="14"/>
      <c r="BI683" s="14"/>
      <c r="BJ683" s="14"/>
      <c r="BK683" s="14"/>
      <c r="BL683" s="14"/>
      <c r="BM683" s="14"/>
      <c r="BN683" s="14"/>
      <c r="BO683" s="14"/>
      <c r="BP683" s="14"/>
      <c r="BQ683" s="14"/>
      <c r="BR683" s="14"/>
    </row>
    <row r="684" spans="1:70" x14ac:dyDescent="0.35">
      <c r="A684" s="14"/>
      <c r="B684" s="14"/>
      <c r="C684" s="14"/>
      <c r="AT684" s="14"/>
      <c r="AU684" s="14"/>
      <c r="AV684" s="14"/>
      <c r="AW684" s="14"/>
      <c r="AX684" s="14"/>
      <c r="AY684" s="14"/>
      <c r="AZ684" s="14"/>
      <c r="BA684" s="14"/>
      <c r="BB684" s="14"/>
      <c r="BC684" s="14"/>
      <c r="BD684" s="14"/>
      <c r="BE684" s="14"/>
      <c r="BF684" s="14"/>
      <c r="BG684" s="14"/>
      <c r="BH684" s="14"/>
      <c r="BI684" s="14"/>
      <c r="BJ684" s="14"/>
      <c r="BK684" s="14"/>
      <c r="BL684" s="14"/>
      <c r="BM684" s="14"/>
      <c r="BN684" s="14"/>
      <c r="BO684" s="14"/>
      <c r="BP684" s="14"/>
      <c r="BQ684" s="14"/>
      <c r="BR684" s="14"/>
    </row>
    <row r="685" spans="1:70" x14ac:dyDescent="0.35">
      <c r="A685" s="14"/>
      <c r="B685" s="14"/>
      <c r="C685" s="14"/>
      <c r="AT685" s="14"/>
      <c r="AU685" s="14"/>
      <c r="AV685" s="14"/>
      <c r="AW685" s="14"/>
      <c r="AX685" s="14"/>
      <c r="AY685" s="14"/>
      <c r="AZ685" s="14"/>
      <c r="BA685" s="14"/>
      <c r="BB685" s="14"/>
      <c r="BC685" s="14"/>
      <c r="BD685" s="14"/>
      <c r="BE685" s="14"/>
      <c r="BF685" s="14"/>
      <c r="BG685" s="14"/>
      <c r="BH685" s="14"/>
      <c r="BI685" s="14"/>
      <c r="BJ685" s="14"/>
      <c r="BK685" s="14"/>
      <c r="BL685" s="14"/>
      <c r="BM685" s="14"/>
      <c r="BN685" s="14"/>
      <c r="BO685" s="14"/>
      <c r="BP685" s="14"/>
      <c r="BQ685" s="14"/>
      <c r="BR685" s="14"/>
    </row>
    <row r="686" spans="1:70" x14ac:dyDescent="0.35">
      <c r="A686" s="14"/>
      <c r="B686" s="14"/>
      <c r="C686" s="14"/>
      <c r="AT686" s="14"/>
      <c r="AU686" s="14"/>
      <c r="AV686" s="14"/>
      <c r="AW686" s="14"/>
      <c r="AX686" s="14"/>
      <c r="AY686" s="14"/>
      <c r="AZ686" s="14"/>
      <c r="BA686" s="14"/>
      <c r="BB686" s="14"/>
      <c r="BC686" s="14"/>
      <c r="BD686" s="14"/>
      <c r="BE686" s="14"/>
      <c r="BF686" s="14"/>
      <c r="BG686" s="14"/>
      <c r="BH686" s="14"/>
      <c r="BI686" s="14"/>
      <c r="BJ686" s="14"/>
      <c r="BK686" s="14"/>
      <c r="BL686" s="14"/>
      <c r="BM686" s="14"/>
      <c r="BN686" s="14"/>
      <c r="BO686" s="14"/>
      <c r="BP686" s="14"/>
      <c r="BQ686" s="14"/>
      <c r="BR686" s="14"/>
    </row>
    <row r="687" spans="1:70" x14ac:dyDescent="0.35">
      <c r="A687" s="14"/>
      <c r="B687" s="14"/>
      <c r="C687" s="14"/>
      <c r="AT687" s="14"/>
      <c r="AU687" s="14"/>
      <c r="AV687" s="14"/>
      <c r="AW687" s="14"/>
      <c r="AX687" s="14"/>
      <c r="AY687" s="14"/>
      <c r="AZ687" s="14"/>
      <c r="BA687" s="14"/>
      <c r="BB687" s="14"/>
      <c r="BC687" s="14"/>
      <c r="BD687" s="14"/>
      <c r="BE687" s="14"/>
      <c r="BF687" s="14"/>
      <c r="BG687" s="14"/>
      <c r="BH687" s="14"/>
      <c r="BI687" s="14"/>
      <c r="BJ687" s="14"/>
      <c r="BK687" s="14"/>
      <c r="BL687" s="14"/>
      <c r="BM687" s="14"/>
      <c r="BN687" s="14"/>
      <c r="BO687" s="14"/>
      <c r="BP687" s="14"/>
      <c r="BQ687" s="14"/>
      <c r="BR687" s="14"/>
    </row>
    <row r="688" spans="1:70" x14ac:dyDescent="0.35">
      <c r="A688" s="14"/>
      <c r="B688" s="14"/>
      <c r="C688" s="14"/>
      <c r="AT688" s="14"/>
      <c r="AU688" s="14"/>
      <c r="AV688" s="14"/>
      <c r="AW688" s="14"/>
      <c r="AX688" s="14"/>
      <c r="AY688" s="14"/>
      <c r="AZ688" s="14"/>
      <c r="BA688" s="14"/>
      <c r="BB688" s="14"/>
      <c r="BC688" s="14"/>
      <c r="BD688" s="14"/>
      <c r="BE688" s="14"/>
      <c r="BF688" s="14"/>
      <c r="BG688" s="14"/>
      <c r="BH688" s="14"/>
      <c r="BI688" s="14"/>
      <c r="BJ688" s="14"/>
      <c r="BK688" s="14"/>
      <c r="BL688" s="14"/>
      <c r="BM688" s="14"/>
      <c r="BN688" s="14"/>
      <c r="BO688" s="14"/>
      <c r="BP688" s="14"/>
      <c r="BQ688" s="14"/>
      <c r="BR688" s="14"/>
    </row>
    <row r="689" spans="1:70" x14ac:dyDescent="0.35">
      <c r="A689" s="14"/>
      <c r="B689" s="14"/>
      <c r="C689" s="14"/>
      <c r="AT689" s="14"/>
      <c r="AU689" s="14"/>
      <c r="AV689" s="14"/>
      <c r="AW689" s="14"/>
      <c r="AX689" s="14"/>
      <c r="AY689" s="14"/>
      <c r="AZ689" s="14"/>
      <c r="BA689" s="14"/>
      <c r="BB689" s="14"/>
      <c r="BC689" s="14"/>
      <c r="BD689" s="14"/>
      <c r="BE689" s="14"/>
      <c r="BF689" s="14"/>
      <c r="BG689" s="14"/>
      <c r="BH689" s="14"/>
      <c r="BI689" s="14"/>
      <c r="BJ689" s="14"/>
      <c r="BK689" s="14"/>
      <c r="BL689" s="14"/>
      <c r="BM689" s="14"/>
      <c r="BN689" s="14"/>
      <c r="BO689" s="14"/>
      <c r="BP689" s="14"/>
      <c r="BQ689" s="14"/>
      <c r="BR689" s="14"/>
    </row>
    <row r="690" spans="1:70" x14ac:dyDescent="0.35">
      <c r="A690" s="14"/>
      <c r="B690" s="14"/>
      <c r="C690" s="14"/>
      <c r="AT690" s="14"/>
      <c r="AU690" s="14"/>
      <c r="AV690" s="14"/>
      <c r="AW690" s="14"/>
      <c r="AX690" s="14"/>
      <c r="AY690" s="14"/>
      <c r="AZ690" s="14"/>
      <c r="BA690" s="14"/>
      <c r="BB690" s="14"/>
      <c r="BC690" s="14"/>
      <c r="BD690" s="14"/>
      <c r="BE690" s="14"/>
      <c r="BF690" s="14"/>
      <c r="BG690" s="14"/>
      <c r="BH690" s="14"/>
      <c r="BI690" s="14"/>
      <c r="BJ690" s="14"/>
      <c r="BK690" s="14"/>
      <c r="BL690" s="14"/>
      <c r="BM690" s="14"/>
      <c r="BN690" s="14"/>
      <c r="BO690" s="14"/>
      <c r="BP690" s="14"/>
      <c r="BQ690" s="14"/>
      <c r="BR690" s="14"/>
    </row>
    <row r="691" spans="1:70" x14ac:dyDescent="0.35">
      <c r="A691" s="14"/>
      <c r="B691" s="14"/>
      <c r="C691" s="14"/>
      <c r="AT691" s="14"/>
      <c r="AU691" s="14"/>
      <c r="AV691" s="14"/>
      <c r="AW691" s="14"/>
      <c r="AX691" s="14"/>
      <c r="AY691" s="14"/>
      <c r="AZ691" s="14"/>
      <c r="BA691" s="14"/>
      <c r="BB691" s="14"/>
      <c r="BC691" s="14"/>
      <c r="BD691" s="14"/>
      <c r="BE691" s="14"/>
      <c r="BF691" s="14"/>
      <c r="BG691" s="14"/>
      <c r="BH691" s="14"/>
      <c r="BI691" s="14"/>
      <c r="BJ691" s="14"/>
      <c r="BK691" s="14"/>
      <c r="BL691" s="14"/>
      <c r="BM691" s="14"/>
      <c r="BN691" s="14"/>
      <c r="BO691" s="14"/>
      <c r="BP691" s="14"/>
      <c r="BQ691" s="14"/>
      <c r="BR691" s="14"/>
    </row>
    <row r="692" spans="1:70" x14ac:dyDescent="0.35">
      <c r="A692" s="14"/>
      <c r="B692" s="14"/>
      <c r="C692" s="14"/>
      <c r="AT692" s="14"/>
      <c r="AU692" s="14"/>
      <c r="AV692" s="14"/>
      <c r="AW692" s="14"/>
      <c r="AX692" s="14"/>
      <c r="AY692" s="14"/>
      <c r="AZ692" s="14"/>
      <c r="BA692" s="14"/>
      <c r="BB692" s="14"/>
      <c r="BC692" s="14"/>
      <c r="BD692" s="14"/>
      <c r="BE692" s="14"/>
      <c r="BF692" s="14"/>
      <c r="BG692" s="14"/>
      <c r="BH692" s="14"/>
      <c r="BI692" s="14"/>
      <c r="BJ692" s="14"/>
      <c r="BK692" s="14"/>
      <c r="BL692" s="14"/>
      <c r="BM692" s="14"/>
      <c r="BN692" s="14"/>
      <c r="BO692" s="14"/>
      <c r="BP692" s="14"/>
      <c r="BQ692" s="14"/>
      <c r="BR692" s="14"/>
    </row>
    <row r="693" spans="1:70" x14ac:dyDescent="0.35">
      <c r="A693" s="14"/>
      <c r="B693" s="14"/>
      <c r="C693" s="14"/>
      <c r="AT693" s="14"/>
      <c r="AU693" s="14"/>
      <c r="AV693" s="14"/>
      <c r="AW693" s="14"/>
      <c r="AX693" s="14"/>
      <c r="AY693" s="14"/>
      <c r="AZ693" s="14"/>
      <c r="BA693" s="14"/>
      <c r="BB693" s="14"/>
      <c r="BC693" s="14"/>
      <c r="BD693" s="14"/>
      <c r="BE693" s="14"/>
      <c r="BF693" s="14"/>
      <c r="BG693" s="14"/>
      <c r="BH693" s="14"/>
      <c r="BI693" s="14"/>
      <c r="BJ693" s="14"/>
      <c r="BK693" s="14"/>
      <c r="BL693" s="14"/>
      <c r="BM693" s="14"/>
      <c r="BN693" s="14"/>
      <c r="BO693" s="14"/>
      <c r="BP693" s="14"/>
      <c r="BQ693" s="14"/>
      <c r="BR693" s="14"/>
    </row>
    <row r="694" spans="1:70" x14ac:dyDescent="0.35">
      <c r="A694" s="14"/>
      <c r="B694" s="14"/>
      <c r="C694" s="14"/>
      <c r="AT694" s="14"/>
      <c r="AU694" s="14"/>
      <c r="AV694" s="14"/>
      <c r="AW694" s="14"/>
      <c r="AX694" s="14"/>
      <c r="AY694" s="14"/>
      <c r="AZ694" s="14"/>
      <c r="BA694" s="14"/>
      <c r="BB694" s="14"/>
      <c r="BC694" s="14"/>
      <c r="BD694" s="14"/>
      <c r="BE694" s="14"/>
      <c r="BF694" s="14"/>
      <c r="BG694" s="14"/>
      <c r="BH694" s="14"/>
      <c r="BI694" s="14"/>
      <c r="BJ694" s="14"/>
      <c r="BK694" s="14"/>
      <c r="BL694" s="14"/>
      <c r="BM694" s="14"/>
      <c r="BN694" s="14"/>
      <c r="BO694" s="14"/>
      <c r="BP694" s="14"/>
      <c r="BQ694" s="14"/>
      <c r="BR694" s="14"/>
    </row>
    <row r="695" spans="1:70" x14ac:dyDescent="0.35">
      <c r="A695" s="14"/>
      <c r="B695" s="14"/>
      <c r="C695" s="14"/>
      <c r="AT695" s="14"/>
      <c r="AU695" s="14"/>
      <c r="AV695" s="14"/>
      <c r="AW695" s="14"/>
      <c r="AX695" s="14"/>
      <c r="AY695" s="14"/>
      <c r="AZ695" s="14"/>
      <c r="BA695" s="14"/>
      <c r="BB695" s="14"/>
      <c r="BC695" s="14"/>
      <c r="BD695" s="14"/>
      <c r="BE695" s="14"/>
      <c r="BF695" s="14"/>
      <c r="BG695" s="14"/>
      <c r="BH695" s="14"/>
      <c r="BI695" s="14"/>
      <c r="BJ695" s="14"/>
      <c r="BK695" s="14"/>
      <c r="BL695" s="14"/>
      <c r="BM695" s="14"/>
      <c r="BN695" s="14"/>
      <c r="BO695" s="14"/>
      <c r="BP695" s="14"/>
      <c r="BQ695" s="14"/>
      <c r="BR695" s="14"/>
    </row>
    <row r="696" spans="1:70" x14ac:dyDescent="0.35">
      <c r="A696" s="14"/>
      <c r="B696" s="14"/>
      <c r="C696" s="14"/>
      <c r="AT696" s="14"/>
      <c r="AU696" s="14"/>
      <c r="AV696" s="14"/>
      <c r="AW696" s="14"/>
      <c r="AX696" s="14"/>
      <c r="AY696" s="14"/>
      <c r="AZ696" s="14"/>
      <c r="BA696" s="14"/>
      <c r="BB696" s="14"/>
      <c r="BC696" s="14"/>
      <c r="BD696" s="14"/>
      <c r="BE696" s="14"/>
      <c r="BF696" s="14"/>
      <c r="BG696" s="14"/>
      <c r="BH696" s="14"/>
      <c r="BI696" s="14"/>
      <c r="BJ696" s="14"/>
      <c r="BK696" s="14"/>
      <c r="BL696" s="14"/>
      <c r="BM696" s="14"/>
      <c r="BN696" s="14"/>
      <c r="BO696" s="14"/>
      <c r="BP696" s="14"/>
      <c r="BQ696" s="14"/>
      <c r="BR696" s="14"/>
    </row>
    <row r="697" spans="1:70" x14ac:dyDescent="0.35">
      <c r="A697" s="14"/>
      <c r="B697" s="14"/>
      <c r="C697" s="14"/>
      <c r="AT697" s="14"/>
      <c r="AU697" s="14"/>
      <c r="AV697" s="14"/>
      <c r="AW697" s="14"/>
      <c r="AX697" s="14"/>
      <c r="AY697" s="14"/>
      <c r="AZ697" s="14"/>
      <c r="BA697" s="14"/>
      <c r="BB697" s="14"/>
      <c r="BC697" s="14"/>
      <c r="BD697" s="14"/>
      <c r="BE697" s="14"/>
      <c r="BF697" s="14"/>
      <c r="BG697" s="14"/>
      <c r="BH697" s="14"/>
      <c r="BI697" s="14"/>
      <c r="BJ697" s="14"/>
      <c r="BK697" s="14"/>
      <c r="BL697" s="14"/>
      <c r="BM697" s="14"/>
      <c r="BN697" s="14"/>
      <c r="BO697" s="14"/>
      <c r="BP697" s="14"/>
      <c r="BQ697" s="14"/>
      <c r="BR697" s="14"/>
    </row>
    <row r="698" spans="1:70" x14ac:dyDescent="0.35">
      <c r="A698" s="14"/>
      <c r="B698" s="14"/>
      <c r="C698" s="14"/>
      <c r="AT698" s="14"/>
      <c r="AU698" s="14"/>
      <c r="AV698" s="14"/>
      <c r="AW698" s="14"/>
      <c r="AX698" s="14"/>
      <c r="AY698" s="14"/>
      <c r="AZ698" s="14"/>
      <c r="BA698" s="14"/>
      <c r="BB698" s="14"/>
      <c r="BC698" s="14"/>
      <c r="BD698" s="14"/>
      <c r="BE698" s="14"/>
      <c r="BF698" s="14"/>
      <c r="BG698" s="14"/>
      <c r="BH698" s="14"/>
      <c r="BI698" s="14"/>
      <c r="BJ698" s="14"/>
      <c r="BK698" s="14"/>
      <c r="BL698" s="14"/>
      <c r="BM698" s="14"/>
      <c r="BN698" s="14"/>
      <c r="BO698" s="14"/>
      <c r="BP698" s="14"/>
      <c r="BQ698" s="14"/>
      <c r="BR698" s="14"/>
    </row>
    <row r="699" spans="1:70" x14ac:dyDescent="0.35">
      <c r="A699" s="14"/>
      <c r="B699" s="14"/>
      <c r="C699" s="14"/>
      <c r="AT699" s="14"/>
      <c r="AU699" s="14"/>
      <c r="AV699" s="14"/>
      <c r="AW699" s="14"/>
      <c r="AX699" s="14"/>
      <c r="AY699" s="14"/>
      <c r="AZ699" s="14"/>
      <c r="BA699" s="14"/>
      <c r="BB699" s="14"/>
      <c r="BC699" s="14"/>
      <c r="BD699" s="14"/>
      <c r="BE699" s="14"/>
      <c r="BF699" s="14"/>
      <c r="BG699" s="14"/>
      <c r="BH699" s="14"/>
      <c r="BI699" s="14"/>
      <c r="BJ699" s="14"/>
      <c r="BK699" s="14"/>
      <c r="BL699" s="14"/>
      <c r="BM699" s="14"/>
      <c r="BN699" s="14"/>
      <c r="BO699" s="14"/>
      <c r="BP699" s="14"/>
      <c r="BQ699" s="14"/>
      <c r="BR699" s="14"/>
    </row>
    <row r="700" spans="1:70" x14ac:dyDescent="0.35">
      <c r="A700" s="14"/>
      <c r="B700" s="14"/>
      <c r="C700" s="14"/>
      <c r="AT700" s="14"/>
      <c r="AU700" s="14"/>
      <c r="AV700" s="14"/>
      <c r="AW700" s="14"/>
      <c r="AX700" s="14"/>
      <c r="AY700" s="14"/>
      <c r="AZ700" s="14"/>
      <c r="BA700" s="14"/>
      <c r="BB700" s="14"/>
      <c r="BC700" s="14"/>
      <c r="BD700" s="14"/>
      <c r="BE700" s="14"/>
      <c r="BF700" s="14"/>
      <c r="BG700" s="14"/>
      <c r="BH700" s="14"/>
      <c r="BI700" s="14"/>
      <c r="BJ700" s="14"/>
      <c r="BK700" s="14"/>
      <c r="BL700" s="14"/>
      <c r="BM700" s="14"/>
      <c r="BN700" s="14"/>
      <c r="BO700" s="14"/>
      <c r="BP700" s="14"/>
      <c r="BQ700" s="14"/>
      <c r="BR700" s="14"/>
    </row>
    <row r="701" spans="1:70" x14ac:dyDescent="0.35">
      <c r="A701" s="14"/>
      <c r="B701" s="14"/>
      <c r="C701" s="14"/>
      <c r="AT701" s="14"/>
      <c r="AU701" s="14"/>
      <c r="AV701" s="14"/>
      <c r="AW701" s="14"/>
      <c r="AX701" s="14"/>
      <c r="AY701" s="14"/>
      <c r="AZ701" s="14"/>
      <c r="BA701" s="14"/>
      <c r="BB701" s="14"/>
      <c r="BC701" s="14"/>
      <c r="BD701" s="14"/>
      <c r="BE701" s="14"/>
      <c r="BF701" s="14"/>
      <c r="BG701" s="14"/>
      <c r="BH701" s="14"/>
      <c r="BI701" s="14"/>
      <c r="BJ701" s="14"/>
      <c r="BK701" s="14"/>
      <c r="BL701" s="14"/>
      <c r="BM701" s="14"/>
      <c r="BN701" s="14"/>
      <c r="BO701" s="14"/>
      <c r="BP701" s="14"/>
      <c r="BQ701" s="14"/>
      <c r="BR701" s="14"/>
    </row>
    <row r="702" spans="1:70" x14ac:dyDescent="0.35">
      <c r="A702" s="14"/>
      <c r="B702" s="14"/>
      <c r="C702" s="14"/>
      <c r="AT702" s="14"/>
      <c r="AU702" s="14"/>
      <c r="AV702" s="14"/>
      <c r="AW702" s="14"/>
      <c r="AX702" s="14"/>
      <c r="AY702" s="14"/>
      <c r="AZ702" s="14"/>
      <c r="BA702" s="14"/>
      <c r="BB702" s="14"/>
      <c r="BC702" s="14"/>
      <c r="BD702" s="14"/>
      <c r="BE702" s="14"/>
      <c r="BF702" s="14"/>
      <c r="BG702" s="14"/>
      <c r="BH702" s="14"/>
      <c r="BI702" s="14"/>
      <c r="BJ702" s="14"/>
      <c r="BK702" s="14"/>
      <c r="BL702" s="14"/>
      <c r="BM702" s="14"/>
      <c r="BN702" s="14"/>
      <c r="BO702" s="14"/>
      <c r="BP702" s="14"/>
      <c r="BQ702" s="14"/>
      <c r="BR702" s="14"/>
    </row>
    <row r="703" spans="1:70" x14ac:dyDescent="0.35">
      <c r="A703" s="14"/>
      <c r="B703" s="14"/>
      <c r="C703" s="14"/>
      <c r="AT703" s="14"/>
      <c r="AU703" s="14"/>
      <c r="AV703" s="14"/>
      <c r="AW703" s="14"/>
      <c r="AX703" s="14"/>
      <c r="AY703" s="14"/>
      <c r="AZ703" s="14"/>
      <c r="BA703" s="14"/>
      <c r="BB703" s="14"/>
      <c r="BC703" s="14"/>
      <c r="BD703" s="14"/>
      <c r="BE703" s="14"/>
      <c r="BF703" s="14"/>
      <c r="BG703" s="14"/>
      <c r="BH703" s="14"/>
      <c r="BI703" s="14"/>
      <c r="BJ703" s="14"/>
      <c r="BK703" s="14"/>
      <c r="BL703" s="14"/>
      <c r="BM703" s="14"/>
      <c r="BN703" s="14"/>
      <c r="BO703" s="14"/>
      <c r="BP703" s="14"/>
      <c r="BQ703" s="14"/>
      <c r="BR703" s="14"/>
    </row>
    <row r="704" spans="1:70" x14ac:dyDescent="0.35">
      <c r="A704" s="14"/>
      <c r="B704" s="14"/>
      <c r="C704" s="14"/>
      <c r="AT704" s="14"/>
      <c r="AU704" s="14"/>
      <c r="AV704" s="14"/>
      <c r="AW704" s="14"/>
      <c r="AX704" s="14"/>
      <c r="AY704" s="14"/>
      <c r="AZ704" s="14"/>
      <c r="BA704" s="14"/>
      <c r="BB704" s="14"/>
      <c r="BC704" s="14"/>
      <c r="BD704" s="14"/>
      <c r="BE704" s="14"/>
      <c r="BF704" s="14"/>
      <c r="BG704" s="14"/>
      <c r="BH704" s="14"/>
      <c r="BI704" s="14"/>
      <c r="BJ704" s="14"/>
      <c r="BK704" s="14"/>
      <c r="BL704" s="14"/>
      <c r="BM704" s="14"/>
      <c r="BN704" s="14"/>
      <c r="BO704" s="14"/>
      <c r="BP704" s="14"/>
      <c r="BQ704" s="14"/>
      <c r="BR704" s="14"/>
    </row>
    <row r="705" spans="1:70" x14ac:dyDescent="0.35">
      <c r="A705" s="14"/>
      <c r="B705" s="14"/>
      <c r="C705" s="14"/>
      <c r="AT705" s="14"/>
      <c r="AU705" s="14"/>
      <c r="AV705" s="14"/>
      <c r="AW705" s="14"/>
      <c r="AX705" s="14"/>
      <c r="AY705" s="14"/>
      <c r="AZ705" s="14"/>
      <c r="BA705" s="14"/>
      <c r="BB705" s="14"/>
      <c r="BC705" s="14"/>
      <c r="BD705" s="14"/>
      <c r="BE705" s="14"/>
      <c r="BF705" s="14"/>
      <c r="BG705" s="14"/>
      <c r="BH705" s="14"/>
      <c r="BI705" s="14"/>
      <c r="BJ705" s="14"/>
      <c r="BK705" s="14"/>
      <c r="BL705" s="14"/>
      <c r="BM705" s="14"/>
      <c r="BN705" s="14"/>
      <c r="BO705" s="14"/>
      <c r="BP705" s="14"/>
      <c r="BQ705" s="14"/>
      <c r="BR705" s="14"/>
    </row>
    <row r="706" spans="1:70" x14ac:dyDescent="0.35">
      <c r="A706" s="14"/>
      <c r="B706" s="14"/>
      <c r="C706" s="14"/>
      <c r="AT706" s="14"/>
      <c r="AU706" s="14"/>
      <c r="AV706" s="14"/>
      <c r="AW706" s="14"/>
      <c r="AX706" s="14"/>
      <c r="AY706" s="14"/>
      <c r="AZ706" s="14"/>
      <c r="BA706" s="14"/>
      <c r="BB706" s="14"/>
      <c r="BC706" s="14"/>
      <c r="BD706" s="14"/>
      <c r="BE706" s="14"/>
      <c r="BF706" s="14"/>
      <c r="BG706" s="14"/>
      <c r="BH706" s="14"/>
      <c r="BI706" s="14"/>
      <c r="BJ706" s="14"/>
      <c r="BK706" s="14"/>
      <c r="BL706" s="14"/>
      <c r="BM706" s="14"/>
      <c r="BN706" s="14"/>
      <c r="BO706" s="14"/>
      <c r="BP706" s="14"/>
      <c r="BQ706" s="14"/>
      <c r="BR706" s="14"/>
    </row>
    <row r="707" spans="1:70" x14ac:dyDescent="0.35">
      <c r="A707" s="14"/>
      <c r="B707" s="14"/>
      <c r="C707" s="14"/>
      <c r="AT707" s="14"/>
      <c r="AU707" s="14"/>
      <c r="AV707" s="14"/>
      <c r="AW707" s="14"/>
      <c r="AX707" s="14"/>
      <c r="AY707" s="14"/>
      <c r="AZ707" s="14"/>
      <c r="BA707" s="14"/>
      <c r="BB707" s="14"/>
      <c r="BC707" s="14"/>
      <c r="BD707" s="14"/>
      <c r="BE707" s="14"/>
      <c r="BF707" s="14"/>
      <c r="BG707" s="14"/>
      <c r="BH707" s="14"/>
      <c r="BI707" s="14"/>
      <c r="BJ707" s="14"/>
      <c r="BK707" s="14"/>
      <c r="BL707" s="14"/>
      <c r="BM707" s="14"/>
      <c r="BN707" s="14"/>
      <c r="BO707" s="14"/>
      <c r="BP707" s="14"/>
      <c r="BQ707" s="14"/>
      <c r="BR707" s="14"/>
    </row>
    <row r="708" spans="1:70" x14ac:dyDescent="0.35">
      <c r="A708" s="14"/>
      <c r="B708" s="14"/>
      <c r="C708" s="14"/>
      <c r="AT708" s="14"/>
      <c r="AU708" s="14"/>
      <c r="AV708" s="14"/>
      <c r="AW708" s="14"/>
      <c r="AX708" s="14"/>
      <c r="AY708" s="14"/>
      <c r="AZ708" s="14"/>
      <c r="BA708" s="14"/>
      <c r="BB708" s="14"/>
      <c r="BC708" s="14"/>
      <c r="BD708" s="14"/>
      <c r="BE708" s="14"/>
      <c r="BF708" s="14"/>
      <c r="BG708" s="14"/>
      <c r="BH708" s="14"/>
      <c r="BI708" s="14"/>
      <c r="BJ708" s="14"/>
      <c r="BK708" s="14"/>
      <c r="BL708" s="14"/>
      <c r="BM708" s="14"/>
      <c r="BN708" s="14"/>
      <c r="BO708" s="14"/>
      <c r="BP708" s="14"/>
      <c r="BQ708" s="14"/>
      <c r="BR708" s="14"/>
    </row>
    <row r="709" spans="1:70" x14ac:dyDescent="0.35">
      <c r="A709" s="14"/>
      <c r="B709" s="14"/>
      <c r="C709" s="14"/>
      <c r="AT709" s="14"/>
      <c r="AU709" s="14"/>
      <c r="AV709" s="14"/>
      <c r="AW709" s="14"/>
      <c r="AX709" s="14"/>
      <c r="AY709" s="14"/>
      <c r="AZ709" s="14"/>
      <c r="BA709" s="14"/>
      <c r="BB709" s="14"/>
      <c r="BC709" s="14"/>
      <c r="BD709" s="14"/>
      <c r="BE709" s="14"/>
      <c r="BF709" s="14"/>
      <c r="BG709" s="14"/>
      <c r="BH709" s="14"/>
      <c r="BI709" s="14"/>
      <c r="BJ709" s="14"/>
      <c r="BK709" s="14"/>
      <c r="BL709" s="14"/>
      <c r="BM709" s="14"/>
      <c r="BN709" s="14"/>
      <c r="BO709" s="14"/>
      <c r="BP709" s="14"/>
      <c r="BQ709" s="14"/>
      <c r="BR709" s="14"/>
    </row>
    <row r="710" spans="1:70" x14ac:dyDescent="0.35">
      <c r="A710" s="14"/>
      <c r="B710" s="14"/>
      <c r="C710" s="14"/>
      <c r="AT710" s="14"/>
      <c r="AU710" s="14"/>
      <c r="AV710" s="14"/>
      <c r="AW710" s="14"/>
      <c r="AX710" s="14"/>
      <c r="AY710" s="14"/>
      <c r="AZ710" s="14"/>
      <c r="BA710" s="14"/>
      <c r="BB710" s="14"/>
      <c r="BC710" s="14"/>
      <c r="BD710" s="14"/>
      <c r="BE710" s="14"/>
      <c r="BF710" s="14"/>
      <c r="BG710" s="14"/>
      <c r="BH710" s="14"/>
      <c r="BI710" s="14"/>
      <c r="BJ710" s="14"/>
      <c r="BK710" s="14"/>
      <c r="BL710" s="14"/>
      <c r="BM710" s="14"/>
      <c r="BN710" s="14"/>
      <c r="BO710" s="14"/>
      <c r="BP710" s="14"/>
      <c r="BQ710" s="14"/>
      <c r="BR710" s="14"/>
    </row>
    <row r="711" spans="1:70" x14ac:dyDescent="0.35">
      <c r="A711" s="14"/>
      <c r="B711" s="14"/>
      <c r="C711" s="14"/>
      <c r="AT711" s="14"/>
      <c r="AU711" s="14"/>
      <c r="AV711" s="14"/>
      <c r="AW711" s="14"/>
      <c r="AX711" s="14"/>
      <c r="AY711" s="14"/>
      <c r="AZ711" s="14"/>
      <c r="BA711" s="14"/>
      <c r="BB711" s="14"/>
      <c r="BC711" s="14"/>
      <c r="BD711" s="14"/>
      <c r="BE711" s="14"/>
      <c r="BF711" s="14"/>
      <c r="BG711" s="14"/>
      <c r="BH711" s="14"/>
      <c r="BI711" s="14"/>
      <c r="BJ711" s="14"/>
      <c r="BK711" s="14"/>
      <c r="BL711" s="14"/>
      <c r="BM711" s="14"/>
      <c r="BN711" s="14"/>
      <c r="BO711" s="14"/>
      <c r="BP711" s="14"/>
      <c r="BQ711" s="14"/>
      <c r="BR711" s="14"/>
    </row>
    <row r="712" spans="1:70" x14ac:dyDescent="0.35">
      <c r="A712" s="14"/>
      <c r="B712" s="14"/>
      <c r="C712" s="14"/>
      <c r="AT712" s="14"/>
      <c r="AU712" s="14"/>
      <c r="AV712" s="14"/>
      <c r="AW712" s="14"/>
      <c r="AX712" s="14"/>
      <c r="AY712" s="14"/>
      <c r="AZ712" s="14"/>
      <c r="BA712" s="14"/>
      <c r="BB712" s="14"/>
      <c r="BC712" s="14"/>
      <c r="BD712" s="14"/>
      <c r="BE712" s="14"/>
      <c r="BF712" s="14"/>
      <c r="BG712" s="14"/>
      <c r="BH712" s="14"/>
      <c r="BI712" s="14"/>
      <c r="BJ712" s="14"/>
      <c r="BK712" s="14"/>
      <c r="BL712" s="14"/>
      <c r="BM712" s="14"/>
      <c r="BN712" s="14"/>
      <c r="BO712" s="14"/>
      <c r="BP712" s="14"/>
      <c r="BQ712" s="14"/>
      <c r="BR712" s="14"/>
    </row>
    <row r="713" spans="1:70" x14ac:dyDescent="0.35">
      <c r="A713" s="14"/>
      <c r="B713" s="14"/>
      <c r="C713" s="14"/>
      <c r="AT713" s="14"/>
      <c r="AU713" s="14"/>
      <c r="AV713" s="14"/>
      <c r="AW713" s="14"/>
      <c r="AX713" s="14"/>
      <c r="AY713" s="14"/>
      <c r="AZ713" s="14"/>
      <c r="BA713" s="14"/>
      <c r="BB713" s="14"/>
      <c r="BC713" s="14"/>
      <c r="BD713" s="14"/>
      <c r="BE713" s="14"/>
      <c r="BF713" s="14"/>
      <c r="BG713" s="14"/>
      <c r="BH713" s="14"/>
      <c r="BI713" s="14"/>
      <c r="BJ713" s="14"/>
      <c r="BK713" s="14"/>
      <c r="BL713" s="14"/>
      <c r="BM713" s="14"/>
      <c r="BN713" s="14"/>
      <c r="BO713" s="14"/>
      <c r="BP713" s="14"/>
      <c r="BQ713" s="14"/>
      <c r="BR713" s="14"/>
    </row>
    <row r="714" spans="1:70" x14ac:dyDescent="0.35">
      <c r="A714" s="14"/>
      <c r="B714" s="14"/>
      <c r="C714" s="14"/>
      <c r="AT714" s="14"/>
      <c r="AU714" s="14"/>
      <c r="AV714" s="14"/>
      <c r="AW714" s="14"/>
      <c r="AX714" s="14"/>
      <c r="AY714" s="14"/>
      <c r="AZ714" s="14"/>
      <c r="BA714" s="14"/>
      <c r="BB714" s="14"/>
      <c r="BC714" s="14"/>
      <c r="BD714" s="14"/>
      <c r="BE714" s="14"/>
      <c r="BF714" s="14"/>
      <c r="BG714" s="14"/>
      <c r="BH714" s="14"/>
      <c r="BI714" s="14"/>
      <c r="BJ714" s="14"/>
      <c r="BK714" s="14"/>
      <c r="BL714" s="14"/>
      <c r="BM714" s="14"/>
      <c r="BN714" s="14"/>
      <c r="BO714" s="14"/>
      <c r="BP714" s="14"/>
      <c r="BQ714" s="14"/>
      <c r="BR714" s="14"/>
    </row>
    <row r="715" spans="1:70" x14ac:dyDescent="0.35">
      <c r="A715" s="14"/>
      <c r="B715" s="14"/>
      <c r="C715" s="14"/>
      <c r="AT715" s="14"/>
      <c r="AU715" s="14"/>
      <c r="AV715" s="14"/>
      <c r="AW715" s="14"/>
      <c r="AX715" s="14"/>
      <c r="AY715" s="14"/>
      <c r="AZ715" s="14"/>
      <c r="BA715" s="14"/>
      <c r="BB715" s="14"/>
      <c r="BC715" s="14"/>
      <c r="BD715" s="14"/>
      <c r="BE715" s="14"/>
      <c r="BF715" s="14"/>
      <c r="BG715" s="14"/>
      <c r="BH715" s="14"/>
      <c r="BI715" s="14"/>
      <c r="BJ715" s="14"/>
      <c r="BK715" s="14"/>
      <c r="BL715" s="14"/>
      <c r="BM715" s="14"/>
      <c r="BN715" s="14"/>
      <c r="BO715" s="14"/>
      <c r="BP715" s="14"/>
      <c r="BQ715" s="14"/>
      <c r="BR715" s="14"/>
    </row>
    <row r="716" spans="1:70" x14ac:dyDescent="0.35">
      <c r="A716" s="14"/>
      <c r="B716" s="14"/>
      <c r="C716" s="14"/>
      <c r="AT716" s="14"/>
      <c r="AU716" s="14"/>
      <c r="AV716" s="14"/>
      <c r="AW716" s="14"/>
      <c r="AX716" s="14"/>
      <c r="AY716" s="14"/>
      <c r="AZ716" s="14"/>
      <c r="BA716" s="14"/>
      <c r="BB716" s="14"/>
      <c r="BC716" s="14"/>
      <c r="BD716" s="14"/>
      <c r="BE716" s="14"/>
      <c r="BF716" s="14"/>
      <c r="BG716" s="14"/>
      <c r="BH716" s="14"/>
      <c r="BI716" s="14"/>
      <c r="BJ716" s="14"/>
      <c r="BK716" s="14"/>
      <c r="BL716" s="14"/>
      <c r="BM716" s="14"/>
      <c r="BN716" s="14"/>
      <c r="BO716" s="14"/>
      <c r="BP716" s="14"/>
      <c r="BQ716" s="14"/>
      <c r="BR716" s="14"/>
    </row>
    <row r="717" spans="1:70" x14ac:dyDescent="0.35">
      <c r="A717" s="14"/>
      <c r="B717" s="14"/>
      <c r="C717" s="14"/>
      <c r="AT717" s="14"/>
      <c r="AU717" s="14"/>
      <c r="AV717" s="14"/>
      <c r="AW717" s="14"/>
      <c r="AX717" s="14"/>
      <c r="AY717" s="14"/>
      <c r="AZ717" s="14"/>
      <c r="BA717" s="14"/>
      <c r="BB717" s="14"/>
      <c r="BC717" s="14"/>
      <c r="BD717" s="14"/>
      <c r="BE717" s="14"/>
      <c r="BF717" s="14"/>
      <c r="BG717" s="14"/>
      <c r="BH717" s="14"/>
      <c r="BI717" s="14"/>
      <c r="BJ717" s="14"/>
      <c r="BK717" s="14"/>
      <c r="BL717" s="14"/>
      <c r="BM717" s="14"/>
      <c r="BN717" s="14"/>
      <c r="BO717" s="14"/>
      <c r="BP717" s="14"/>
      <c r="BQ717" s="14"/>
      <c r="BR717" s="14"/>
    </row>
    <row r="718" spans="1:70" x14ac:dyDescent="0.35">
      <c r="A718" s="14"/>
      <c r="B718" s="14"/>
      <c r="C718" s="14"/>
      <c r="AT718" s="14"/>
      <c r="AU718" s="14"/>
      <c r="AV718" s="14"/>
      <c r="AW718" s="14"/>
      <c r="AX718" s="14"/>
      <c r="AY718" s="14"/>
      <c r="AZ718" s="14"/>
      <c r="BA718" s="14"/>
      <c r="BB718" s="14"/>
      <c r="BC718" s="14"/>
      <c r="BD718" s="14"/>
      <c r="BE718" s="14"/>
      <c r="BF718" s="14"/>
      <c r="BG718" s="14"/>
      <c r="BH718" s="14"/>
      <c r="BI718" s="14"/>
      <c r="BJ718" s="14"/>
      <c r="BK718" s="14"/>
      <c r="BL718" s="14"/>
      <c r="BM718" s="14"/>
      <c r="BN718" s="14"/>
      <c r="BO718" s="14"/>
      <c r="BP718" s="14"/>
      <c r="BQ718" s="14"/>
      <c r="BR718" s="14"/>
    </row>
    <row r="719" spans="1:70" x14ac:dyDescent="0.35">
      <c r="A719" s="14"/>
      <c r="B719" s="14"/>
      <c r="C719" s="14"/>
      <c r="AT719" s="14"/>
      <c r="AU719" s="14"/>
      <c r="AV719" s="14"/>
      <c r="AW719" s="14"/>
      <c r="AX719" s="14"/>
      <c r="AY719" s="14"/>
      <c r="AZ719" s="14"/>
      <c r="BA719" s="14"/>
      <c r="BB719" s="14"/>
      <c r="BC719" s="14"/>
      <c r="BD719" s="14"/>
      <c r="BE719" s="14"/>
      <c r="BF719" s="14"/>
      <c r="BG719" s="14"/>
      <c r="BH719" s="14"/>
      <c r="BI719" s="14"/>
      <c r="BJ719" s="14"/>
      <c r="BK719" s="14"/>
      <c r="BL719" s="14"/>
      <c r="BM719" s="14"/>
      <c r="BN719" s="14"/>
      <c r="BO719" s="14"/>
      <c r="BP719" s="14"/>
      <c r="BQ719" s="14"/>
      <c r="BR719" s="14"/>
    </row>
    <row r="720" spans="1:70" x14ac:dyDescent="0.35">
      <c r="A720" s="14"/>
      <c r="B720" s="14"/>
      <c r="C720" s="14"/>
      <c r="AT720" s="14"/>
      <c r="AU720" s="14"/>
      <c r="AV720" s="14"/>
      <c r="AW720" s="14"/>
      <c r="AX720" s="14"/>
      <c r="AY720" s="14"/>
      <c r="AZ720" s="14"/>
      <c r="BA720" s="14"/>
      <c r="BB720" s="14"/>
      <c r="BC720" s="14"/>
      <c r="BD720" s="14"/>
      <c r="BE720" s="14"/>
      <c r="BF720" s="14"/>
      <c r="BG720" s="14"/>
      <c r="BH720" s="14"/>
      <c r="BI720" s="14"/>
      <c r="BJ720" s="14"/>
      <c r="BK720" s="14"/>
      <c r="BL720" s="14"/>
      <c r="BM720" s="14"/>
      <c r="BN720" s="14"/>
      <c r="BO720" s="14"/>
      <c r="BP720" s="14"/>
      <c r="BQ720" s="14"/>
      <c r="BR720" s="14"/>
    </row>
    <row r="721" spans="1:70" x14ac:dyDescent="0.35">
      <c r="A721" s="14"/>
      <c r="B721" s="14"/>
      <c r="C721" s="14"/>
      <c r="AT721" s="14"/>
      <c r="AU721" s="14"/>
      <c r="AV721" s="14"/>
      <c r="AW721" s="14"/>
      <c r="AX721" s="14"/>
      <c r="AY721" s="14"/>
      <c r="AZ721" s="14"/>
      <c r="BA721" s="14"/>
      <c r="BB721" s="14"/>
      <c r="BC721" s="14"/>
      <c r="BD721" s="14"/>
      <c r="BE721" s="14"/>
      <c r="BF721" s="14"/>
      <c r="BG721" s="14"/>
      <c r="BH721" s="14"/>
      <c r="BI721" s="14"/>
      <c r="BJ721" s="14"/>
      <c r="BK721" s="14"/>
      <c r="BL721" s="14"/>
      <c r="BM721" s="14"/>
      <c r="BN721" s="14"/>
      <c r="BO721" s="14"/>
      <c r="BP721" s="14"/>
      <c r="BQ721" s="14"/>
      <c r="BR721" s="14"/>
    </row>
    <row r="722" spans="1:70" x14ac:dyDescent="0.35">
      <c r="A722" s="14"/>
      <c r="B722" s="14"/>
      <c r="C722" s="14"/>
      <c r="AT722" s="14"/>
      <c r="AU722" s="14"/>
      <c r="AV722" s="14"/>
      <c r="AW722" s="14"/>
      <c r="AX722" s="14"/>
      <c r="AY722" s="14"/>
      <c r="AZ722" s="14"/>
      <c r="BA722" s="14"/>
      <c r="BB722" s="14"/>
      <c r="BC722" s="14"/>
      <c r="BD722" s="14"/>
      <c r="BE722" s="14"/>
      <c r="BF722" s="14"/>
      <c r="BG722" s="14"/>
      <c r="BH722" s="14"/>
      <c r="BI722" s="14"/>
      <c r="BJ722" s="14"/>
      <c r="BK722" s="14"/>
      <c r="BL722" s="14"/>
      <c r="BM722" s="14"/>
      <c r="BN722" s="14"/>
      <c r="BO722" s="14"/>
      <c r="BP722" s="14"/>
      <c r="BQ722" s="14"/>
      <c r="BR722" s="14"/>
    </row>
    <row r="723" spans="1:70" x14ac:dyDescent="0.35">
      <c r="A723" s="14"/>
      <c r="B723" s="14"/>
      <c r="C723" s="14"/>
      <c r="AT723" s="14"/>
      <c r="AU723" s="14"/>
      <c r="AV723" s="14"/>
      <c r="AW723" s="14"/>
      <c r="AX723" s="14"/>
      <c r="AY723" s="14"/>
      <c r="AZ723" s="14"/>
      <c r="BA723" s="14"/>
      <c r="BB723" s="14"/>
      <c r="BC723" s="14"/>
      <c r="BD723" s="14"/>
      <c r="BE723" s="14"/>
      <c r="BF723" s="14"/>
      <c r="BG723" s="14"/>
      <c r="BH723" s="14"/>
      <c r="BI723" s="14"/>
      <c r="BJ723" s="14"/>
      <c r="BK723" s="14"/>
      <c r="BL723" s="14"/>
      <c r="BM723" s="14"/>
      <c r="BN723" s="14"/>
      <c r="BO723" s="14"/>
      <c r="BP723" s="14"/>
      <c r="BQ723" s="14"/>
      <c r="BR723" s="14"/>
    </row>
    <row r="724" spans="1:70" x14ac:dyDescent="0.35">
      <c r="A724" s="14"/>
      <c r="B724" s="14"/>
      <c r="C724" s="14"/>
      <c r="AT724" s="14"/>
      <c r="AU724" s="14"/>
      <c r="AV724" s="14"/>
      <c r="AW724" s="14"/>
      <c r="AX724" s="14"/>
      <c r="AY724" s="14"/>
      <c r="AZ724" s="14"/>
      <c r="BA724" s="14"/>
      <c r="BB724" s="14"/>
      <c r="BC724" s="14"/>
      <c r="BD724" s="14"/>
      <c r="BE724" s="14"/>
      <c r="BF724" s="14"/>
      <c r="BG724" s="14"/>
      <c r="BH724" s="14"/>
      <c r="BI724" s="14"/>
      <c r="BJ724" s="14"/>
      <c r="BK724" s="14"/>
      <c r="BL724" s="14"/>
      <c r="BM724" s="14"/>
      <c r="BN724" s="14"/>
      <c r="BO724" s="14"/>
      <c r="BP724" s="14"/>
      <c r="BQ724" s="14"/>
      <c r="BR724" s="14"/>
    </row>
    <row r="725" spans="1:70" x14ac:dyDescent="0.35">
      <c r="A725" s="14"/>
      <c r="B725" s="14"/>
      <c r="C725" s="14"/>
      <c r="AT725" s="14"/>
      <c r="AU725" s="14"/>
      <c r="AV725" s="14"/>
      <c r="AW725" s="14"/>
      <c r="AX725" s="14"/>
      <c r="AY725" s="14"/>
      <c r="AZ725" s="14"/>
      <c r="BA725" s="14"/>
      <c r="BB725" s="14"/>
      <c r="BC725" s="14"/>
      <c r="BD725" s="14"/>
      <c r="BE725" s="14"/>
      <c r="BF725" s="14"/>
      <c r="BG725" s="14"/>
      <c r="BH725" s="14"/>
      <c r="BI725" s="14"/>
      <c r="BJ725" s="14"/>
      <c r="BK725" s="14"/>
      <c r="BL725" s="14"/>
      <c r="BM725" s="14"/>
      <c r="BN725" s="14"/>
      <c r="BO725" s="14"/>
      <c r="BP725" s="14"/>
      <c r="BQ725" s="14"/>
      <c r="BR725" s="14"/>
    </row>
    <row r="726" spans="1:70" x14ac:dyDescent="0.35">
      <c r="A726" s="14"/>
      <c r="B726" s="14"/>
      <c r="C726" s="14"/>
      <c r="AT726" s="14"/>
      <c r="AU726" s="14"/>
      <c r="AV726" s="14"/>
      <c r="AW726" s="14"/>
      <c r="AX726" s="14"/>
      <c r="AY726" s="14"/>
      <c r="AZ726" s="14"/>
      <c r="BA726" s="14"/>
      <c r="BB726" s="14"/>
      <c r="BC726" s="14"/>
      <c r="BD726" s="14"/>
      <c r="BE726" s="14"/>
      <c r="BF726" s="14"/>
      <c r="BG726" s="14"/>
      <c r="BH726" s="14"/>
      <c r="BI726" s="14"/>
      <c r="BJ726" s="14"/>
      <c r="BK726" s="14"/>
      <c r="BL726" s="14"/>
      <c r="BM726" s="14"/>
      <c r="BN726" s="14"/>
      <c r="BO726" s="14"/>
      <c r="BP726" s="14"/>
      <c r="BQ726" s="14"/>
      <c r="BR726" s="14"/>
    </row>
    <row r="727" spans="1:70" x14ac:dyDescent="0.35">
      <c r="A727" s="14"/>
      <c r="B727" s="14"/>
      <c r="C727" s="14"/>
      <c r="AT727" s="14"/>
      <c r="AU727" s="14"/>
      <c r="AV727" s="14"/>
      <c r="AW727" s="14"/>
      <c r="AX727" s="14"/>
      <c r="AY727" s="14"/>
      <c r="AZ727" s="14"/>
      <c r="BA727" s="14"/>
      <c r="BB727" s="14"/>
      <c r="BC727" s="14"/>
      <c r="BD727" s="14"/>
      <c r="BE727" s="14"/>
      <c r="BF727" s="14"/>
      <c r="BG727" s="14"/>
      <c r="BH727" s="14"/>
      <c r="BI727" s="14"/>
      <c r="BJ727" s="14"/>
      <c r="BK727" s="14"/>
      <c r="BL727" s="14"/>
      <c r="BM727" s="14"/>
      <c r="BN727" s="14"/>
      <c r="BO727" s="14"/>
      <c r="BP727" s="14"/>
      <c r="BQ727" s="14"/>
      <c r="BR727" s="14"/>
    </row>
    <row r="728" spans="1:70" x14ac:dyDescent="0.35">
      <c r="A728" s="14"/>
      <c r="B728" s="14"/>
      <c r="C728" s="14"/>
      <c r="AT728" s="14"/>
      <c r="AU728" s="14"/>
      <c r="AV728" s="14"/>
      <c r="AW728" s="14"/>
      <c r="AX728" s="14"/>
      <c r="AY728" s="14"/>
      <c r="AZ728" s="14"/>
      <c r="BA728" s="14"/>
      <c r="BB728" s="14"/>
      <c r="BC728" s="14"/>
      <c r="BD728" s="14"/>
      <c r="BE728" s="14"/>
      <c r="BF728" s="14"/>
      <c r="BG728" s="14"/>
      <c r="BH728" s="14"/>
      <c r="BI728" s="14"/>
      <c r="BJ728" s="14"/>
      <c r="BK728" s="14"/>
      <c r="BL728" s="14"/>
      <c r="BM728" s="14"/>
      <c r="BN728" s="14"/>
      <c r="BO728" s="14"/>
      <c r="BP728" s="14"/>
      <c r="BQ728" s="14"/>
      <c r="BR728" s="14"/>
    </row>
    <row r="729" spans="1:70" x14ac:dyDescent="0.35">
      <c r="A729" s="14"/>
      <c r="B729" s="14"/>
      <c r="C729" s="14"/>
      <c r="AT729" s="14"/>
      <c r="AU729" s="14"/>
      <c r="AV729" s="14"/>
      <c r="AW729" s="14"/>
      <c r="AX729" s="14"/>
      <c r="AY729" s="14"/>
      <c r="AZ729" s="14"/>
      <c r="BA729" s="14"/>
      <c r="BB729" s="14"/>
      <c r="BC729" s="14"/>
      <c r="BD729" s="14"/>
      <c r="BE729" s="14"/>
      <c r="BF729" s="14"/>
      <c r="BG729" s="14"/>
      <c r="BH729" s="14"/>
      <c r="BI729" s="14"/>
      <c r="BJ729" s="14"/>
      <c r="BK729" s="14"/>
      <c r="BL729" s="14"/>
      <c r="BM729" s="14"/>
      <c r="BN729" s="14"/>
      <c r="BO729" s="14"/>
      <c r="BP729" s="14"/>
      <c r="BQ729" s="14"/>
      <c r="BR729" s="14"/>
    </row>
    <row r="730" spans="1:70" x14ac:dyDescent="0.35">
      <c r="A730" s="14"/>
      <c r="B730" s="14"/>
      <c r="C730" s="14"/>
      <c r="AT730" s="14"/>
      <c r="AU730" s="14"/>
      <c r="AV730" s="14"/>
      <c r="AW730" s="14"/>
      <c r="AX730" s="14"/>
      <c r="AY730" s="14"/>
      <c r="AZ730" s="14"/>
      <c r="BA730" s="14"/>
      <c r="BB730" s="14"/>
      <c r="BC730" s="14"/>
      <c r="BD730" s="14"/>
      <c r="BE730" s="14"/>
      <c r="BF730" s="14"/>
      <c r="BG730" s="14"/>
      <c r="BH730" s="14"/>
      <c r="BI730" s="14"/>
      <c r="BJ730" s="14"/>
      <c r="BK730" s="14"/>
      <c r="BL730" s="14"/>
      <c r="BM730" s="14"/>
      <c r="BN730" s="14"/>
      <c r="BO730" s="14"/>
      <c r="BP730" s="14"/>
      <c r="BQ730" s="14"/>
      <c r="BR730" s="14"/>
    </row>
    <row r="731" spans="1:70" x14ac:dyDescent="0.35">
      <c r="A731" s="14"/>
      <c r="B731" s="14"/>
      <c r="C731" s="14"/>
      <c r="AT731" s="14"/>
      <c r="AU731" s="14"/>
      <c r="AV731" s="14"/>
      <c r="AW731" s="14"/>
      <c r="AX731" s="14"/>
      <c r="AY731" s="14"/>
      <c r="AZ731" s="14"/>
      <c r="BA731" s="14"/>
      <c r="BB731" s="14"/>
      <c r="BC731" s="14"/>
      <c r="BD731" s="14"/>
      <c r="BE731" s="14"/>
      <c r="BF731" s="14"/>
      <c r="BG731" s="14"/>
      <c r="BH731" s="14"/>
      <c r="BI731" s="14"/>
      <c r="BJ731" s="14"/>
      <c r="BK731" s="14"/>
      <c r="BL731" s="14"/>
      <c r="BM731" s="14"/>
      <c r="BN731" s="14"/>
      <c r="BO731" s="14"/>
      <c r="BP731" s="14"/>
      <c r="BQ731" s="14"/>
      <c r="BR731" s="14"/>
    </row>
    <row r="732" spans="1:70" x14ac:dyDescent="0.35">
      <c r="A732" s="14"/>
      <c r="B732" s="14"/>
      <c r="C732" s="14"/>
      <c r="AT732" s="14"/>
      <c r="AU732" s="14"/>
      <c r="AV732" s="14"/>
      <c r="AW732" s="14"/>
      <c r="AX732" s="14"/>
      <c r="AY732" s="14"/>
      <c r="AZ732" s="14"/>
      <c r="BA732" s="14"/>
      <c r="BB732" s="14"/>
      <c r="BC732" s="14"/>
      <c r="BD732" s="14"/>
      <c r="BE732" s="14"/>
      <c r="BF732" s="14"/>
      <c r="BG732" s="14"/>
      <c r="BH732" s="14"/>
      <c r="BI732" s="14"/>
      <c r="BJ732" s="14"/>
      <c r="BK732" s="14"/>
      <c r="BL732" s="14"/>
      <c r="BM732" s="14"/>
      <c r="BN732" s="14"/>
      <c r="BO732" s="14"/>
      <c r="BP732" s="14"/>
      <c r="BQ732" s="14"/>
      <c r="BR732" s="14"/>
    </row>
    <row r="733" spans="1:70" x14ac:dyDescent="0.35">
      <c r="A733" s="14"/>
      <c r="B733" s="14"/>
      <c r="C733" s="14"/>
      <c r="AT733" s="14"/>
      <c r="AU733" s="14"/>
      <c r="AV733" s="14"/>
      <c r="AW733" s="14"/>
      <c r="AX733" s="14"/>
      <c r="AY733" s="14"/>
      <c r="AZ733" s="14"/>
      <c r="BA733" s="14"/>
      <c r="BB733" s="14"/>
      <c r="BC733" s="14"/>
      <c r="BD733" s="14"/>
      <c r="BE733" s="14"/>
      <c r="BF733" s="14"/>
      <c r="BG733" s="14"/>
      <c r="BH733" s="14"/>
      <c r="BI733" s="14"/>
      <c r="BJ733" s="14"/>
      <c r="BK733" s="14"/>
      <c r="BL733" s="14"/>
      <c r="BM733" s="14"/>
      <c r="BN733" s="14"/>
      <c r="BO733" s="14"/>
      <c r="BP733" s="14"/>
      <c r="BQ733" s="14"/>
      <c r="BR733" s="14"/>
    </row>
    <row r="734" spans="1:70" x14ac:dyDescent="0.35">
      <c r="A734" s="14"/>
      <c r="B734" s="14"/>
      <c r="C734" s="14"/>
      <c r="AT734" s="14"/>
      <c r="AU734" s="14"/>
      <c r="AV734" s="14"/>
      <c r="AW734" s="14"/>
      <c r="AX734" s="14"/>
      <c r="AY734" s="14"/>
      <c r="AZ734" s="14"/>
      <c r="BA734" s="14"/>
      <c r="BB734" s="14"/>
      <c r="BC734" s="14"/>
      <c r="BD734" s="14"/>
      <c r="BE734" s="14"/>
      <c r="BF734" s="14"/>
      <c r="BG734" s="14"/>
      <c r="BH734" s="14"/>
      <c r="BI734" s="14"/>
      <c r="BJ734" s="14"/>
      <c r="BK734" s="14"/>
      <c r="BL734" s="14"/>
      <c r="BM734" s="14"/>
      <c r="BN734" s="14"/>
      <c r="BO734" s="14"/>
      <c r="BP734" s="14"/>
      <c r="BQ734" s="14"/>
      <c r="BR734" s="14"/>
    </row>
    <row r="735" spans="1:70" x14ac:dyDescent="0.35">
      <c r="A735" s="14"/>
      <c r="B735" s="14"/>
      <c r="C735" s="14"/>
      <c r="AT735" s="14"/>
      <c r="AU735" s="14"/>
      <c r="AV735" s="14"/>
      <c r="AW735" s="14"/>
      <c r="AX735" s="14"/>
      <c r="AY735" s="14"/>
      <c r="AZ735" s="14"/>
      <c r="BA735" s="14"/>
      <c r="BB735" s="14"/>
      <c r="BC735" s="14"/>
      <c r="BD735" s="14"/>
      <c r="BE735" s="14"/>
      <c r="BF735" s="14"/>
      <c r="BG735" s="14"/>
      <c r="BH735" s="14"/>
      <c r="BI735" s="14"/>
      <c r="BJ735" s="14"/>
      <c r="BK735" s="14"/>
      <c r="BL735" s="14"/>
      <c r="BM735" s="14"/>
      <c r="BN735" s="14"/>
      <c r="BO735" s="14"/>
      <c r="BP735" s="14"/>
      <c r="BQ735" s="14"/>
      <c r="BR735" s="14"/>
    </row>
    <row r="736" spans="1:70" x14ac:dyDescent="0.35">
      <c r="A736" s="14"/>
      <c r="B736" s="14"/>
      <c r="C736" s="14"/>
      <c r="AT736" s="14"/>
      <c r="AU736" s="14"/>
      <c r="AV736" s="14"/>
      <c r="AW736" s="14"/>
      <c r="AX736" s="14"/>
      <c r="AY736" s="14"/>
      <c r="AZ736" s="14"/>
      <c r="BA736" s="14"/>
      <c r="BB736" s="14"/>
      <c r="BC736" s="14"/>
      <c r="BD736" s="14"/>
      <c r="BE736" s="14"/>
      <c r="BF736" s="14"/>
      <c r="BG736" s="14"/>
      <c r="BH736" s="14"/>
      <c r="BI736" s="14"/>
      <c r="BJ736" s="14"/>
      <c r="BK736" s="14"/>
      <c r="BL736" s="14"/>
      <c r="BM736" s="14"/>
      <c r="BN736" s="14"/>
      <c r="BO736" s="14"/>
      <c r="BP736" s="14"/>
      <c r="BQ736" s="14"/>
      <c r="BR736" s="14"/>
    </row>
    <row r="737" spans="1:70" x14ac:dyDescent="0.35">
      <c r="A737" s="14"/>
      <c r="B737" s="14"/>
      <c r="C737" s="14"/>
      <c r="AT737" s="14"/>
      <c r="AU737" s="14"/>
      <c r="AV737" s="14"/>
      <c r="AW737" s="14"/>
      <c r="AX737" s="14"/>
      <c r="AY737" s="14"/>
      <c r="AZ737" s="14"/>
      <c r="BA737" s="14"/>
      <c r="BB737" s="14"/>
      <c r="BC737" s="14"/>
      <c r="BD737" s="14"/>
      <c r="BE737" s="14"/>
      <c r="BF737" s="14"/>
      <c r="BG737" s="14"/>
      <c r="BH737" s="14"/>
      <c r="BI737" s="14"/>
      <c r="BJ737" s="14"/>
      <c r="BK737" s="14"/>
      <c r="BL737" s="14"/>
      <c r="BM737" s="14"/>
      <c r="BN737" s="14"/>
      <c r="BO737" s="14"/>
      <c r="BP737" s="14"/>
      <c r="BQ737" s="14"/>
      <c r="BR737" s="14"/>
    </row>
    <row r="738" spans="1:70" x14ac:dyDescent="0.35">
      <c r="A738" s="14"/>
      <c r="B738" s="14"/>
      <c r="C738" s="14"/>
      <c r="AT738" s="14"/>
      <c r="AU738" s="14"/>
      <c r="AV738" s="14"/>
      <c r="AW738" s="14"/>
      <c r="AX738" s="14"/>
      <c r="AY738" s="14"/>
      <c r="AZ738" s="14"/>
      <c r="BA738" s="14"/>
      <c r="BB738" s="14"/>
      <c r="BC738" s="14"/>
      <c r="BD738" s="14"/>
      <c r="BE738" s="14"/>
      <c r="BF738" s="14"/>
      <c r="BG738" s="14"/>
      <c r="BH738" s="14"/>
      <c r="BI738" s="14"/>
      <c r="BJ738" s="14"/>
      <c r="BK738" s="14"/>
      <c r="BL738" s="14"/>
      <c r="BM738" s="14"/>
      <c r="BN738" s="14"/>
      <c r="BO738" s="14"/>
      <c r="BP738" s="14"/>
      <c r="BQ738" s="14"/>
      <c r="BR738" s="14"/>
    </row>
    <row r="739" spans="1:70" x14ac:dyDescent="0.35">
      <c r="A739" s="14"/>
      <c r="B739" s="14"/>
      <c r="C739" s="14"/>
      <c r="AT739" s="14"/>
      <c r="AU739" s="14"/>
      <c r="AV739" s="14"/>
      <c r="AW739" s="14"/>
      <c r="AX739" s="14"/>
      <c r="AY739" s="14"/>
      <c r="AZ739" s="14"/>
      <c r="BA739" s="14"/>
      <c r="BB739" s="14"/>
      <c r="BC739" s="14"/>
      <c r="BD739" s="14"/>
      <c r="BE739" s="14"/>
      <c r="BF739" s="14"/>
      <c r="BG739" s="14"/>
      <c r="BH739" s="14"/>
      <c r="BI739" s="14"/>
      <c r="BJ739" s="14"/>
      <c r="BK739" s="14"/>
      <c r="BL739" s="14"/>
      <c r="BM739" s="14"/>
      <c r="BN739" s="14"/>
      <c r="BO739" s="14"/>
      <c r="BP739" s="14"/>
      <c r="BQ739" s="14"/>
      <c r="BR739" s="14"/>
    </row>
    <row r="740" spans="1:70" x14ac:dyDescent="0.35">
      <c r="A740" s="14"/>
      <c r="B740" s="14"/>
      <c r="C740" s="14"/>
      <c r="AT740" s="14"/>
      <c r="AU740" s="14"/>
      <c r="AV740" s="14"/>
      <c r="AW740" s="14"/>
      <c r="AX740" s="14"/>
      <c r="AY740" s="14"/>
      <c r="AZ740" s="14"/>
      <c r="BA740" s="14"/>
      <c r="BB740" s="14"/>
      <c r="BC740" s="14"/>
      <c r="BD740" s="14"/>
      <c r="BE740" s="14"/>
      <c r="BF740" s="14"/>
      <c r="BG740" s="14"/>
      <c r="BH740" s="14"/>
      <c r="BI740" s="14"/>
      <c r="BJ740" s="14"/>
      <c r="BK740" s="14"/>
      <c r="BL740" s="14"/>
      <c r="BM740" s="14"/>
      <c r="BN740" s="14"/>
      <c r="BO740" s="14"/>
      <c r="BP740" s="14"/>
      <c r="BQ740" s="14"/>
      <c r="BR740" s="14"/>
    </row>
    <row r="741" spans="1:70" x14ac:dyDescent="0.35">
      <c r="A741" s="14"/>
      <c r="B741" s="14"/>
      <c r="C741" s="14"/>
      <c r="AT741" s="14"/>
      <c r="AU741" s="14"/>
      <c r="AV741" s="14"/>
      <c r="AW741" s="14"/>
      <c r="AX741" s="14"/>
      <c r="AY741" s="14"/>
      <c r="AZ741" s="14"/>
      <c r="BA741" s="14"/>
      <c r="BB741" s="14"/>
      <c r="BC741" s="14"/>
      <c r="BD741" s="14"/>
      <c r="BE741" s="14"/>
      <c r="BF741" s="14"/>
      <c r="BG741" s="14"/>
      <c r="BH741" s="14"/>
      <c r="BI741" s="14"/>
      <c r="BJ741" s="14"/>
      <c r="BK741" s="14"/>
      <c r="BL741" s="14"/>
      <c r="BM741" s="14"/>
      <c r="BN741" s="14"/>
      <c r="BO741" s="14"/>
      <c r="BP741" s="14"/>
      <c r="BQ741" s="14"/>
      <c r="BR741" s="14"/>
    </row>
    <row r="742" spans="1:70" x14ac:dyDescent="0.35">
      <c r="A742" s="14"/>
      <c r="B742" s="14"/>
      <c r="C742" s="14"/>
      <c r="AT742" s="14"/>
      <c r="AU742" s="14"/>
      <c r="AV742" s="14"/>
      <c r="AW742" s="14"/>
      <c r="AX742" s="14"/>
      <c r="AY742" s="14"/>
      <c r="AZ742" s="14"/>
      <c r="BA742" s="14"/>
      <c r="BB742" s="14"/>
      <c r="BC742" s="14"/>
      <c r="BD742" s="14"/>
      <c r="BE742" s="14"/>
      <c r="BF742" s="14"/>
      <c r="BG742" s="14"/>
      <c r="BH742" s="14"/>
      <c r="BI742" s="14"/>
      <c r="BJ742" s="14"/>
      <c r="BK742" s="14"/>
      <c r="BL742" s="14"/>
      <c r="BM742" s="14"/>
      <c r="BN742" s="14"/>
      <c r="BO742" s="14"/>
      <c r="BP742" s="14"/>
      <c r="BQ742" s="14"/>
      <c r="BR742" s="14"/>
    </row>
    <row r="743" spans="1:70" x14ac:dyDescent="0.35">
      <c r="A743" s="14"/>
      <c r="B743" s="14"/>
      <c r="C743" s="14"/>
      <c r="AT743" s="14"/>
      <c r="AU743" s="14"/>
      <c r="AV743" s="14"/>
      <c r="AW743" s="14"/>
      <c r="AX743" s="14"/>
      <c r="AY743" s="14"/>
      <c r="AZ743" s="14"/>
      <c r="BA743" s="14"/>
      <c r="BB743" s="14"/>
      <c r="BC743" s="14"/>
      <c r="BD743" s="14"/>
      <c r="BE743" s="14"/>
      <c r="BF743" s="14"/>
      <c r="BG743" s="14"/>
      <c r="BH743" s="14"/>
      <c r="BI743" s="14"/>
      <c r="BJ743" s="14"/>
      <c r="BK743" s="14"/>
      <c r="BL743" s="14"/>
      <c r="BM743" s="14"/>
      <c r="BN743" s="14"/>
      <c r="BO743" s="14"/>
      <c r="BP743" s="14"/>
      <c r="BQ743" s="14"/>
      <c r="BR743" s="14"/>
    </row>
    <row r="744" spans="1:70" x14ac:dyDescent="0.35">
      <c r="A744" s="14"/>
      <c r="B744" s="14"/>
      <c r="C744" s="14"/>
      <c r="AT744" s="14"/>
      <c r="AU744" s="14"/>
      <c r="AV744" s="14"/>
      <c r="AW744" s="14"/>
      <c r="AX744" s="14"/>
      <c r="AY744" s="14"/>
      <c r="AZ744" s="14"/>
      <c r="BA744" s="14"/>
      <c r="BB744" s="14"/>
      <c r="BC744" s="14"/>
      <c r="BD744" s="14"/>
      <c r="BE744" s="14"/>
      <c r="BF744" s="14"/>
      <c r="BG744" s="14"/>
      <c r="BH744" s="14"/>
      <c r="BI744" s="14"/>
      <c r="BJ744" s="14"/>
      <c r="BK744" s="14"/>
      <c r="BL744" s="14"/>
      <c r="BM744" s="14"/>
      <c r="BN744" s="14"/>
      <c r="BO744" s="14"/>
      <c r="BP744" s="14"/>
      <c r="BQ744" s="14"/>
      <c r="BR744" s="14"/>
    </row>
    <row r="745" spans="1:70" x14ac:dyDescent="0.35">
      <c r="A745" s="14"/>
      <c r="B745" s="14"/>
      <c r="C745" s="14"/>
      <c r="AT745" s="14"/>
      <c r="AU745" s="14"/>
      <c r="AV745" s="14"/>
      <c r="AW745" s="14"/>
      <c r="AX745" s="14"/>
      <c r="AY745" s="14"/>
      <c r="AZ745" s="14"/>
      <c r="BA745" s="14"/>
      <c r="BB745" s="14"/>
      <c r="BC745" s="14"/>
      <c r="BD745" s="14"/>
      <c r="BE745" s="14"/>
      <c r="BF745" s="14"/>
      <c r="BG745" s="14"/>
      <c r="BH745" s="14"/>
      <c r="BI745" s="14"/>
      <c r="BJ745" s="14"/>
      <c r="BK745" s="14"/>
      <c r="BL745" s="14"/>
      <c r="BM745" s="14"/>
      <c r="BN745" s="14"/>
      <c r="BO745" s="14"/>
      <c r="BP745" s="14"/>
      <c r="BQ745" s="14"/>
      <c r="BR745" s="14"/>
    </row>
    <row r="746" spans="1:70" x14ac:dyDescent="0.35">
      <c r="A746" s="14"/>
      <c r="B746" s="14"/>
      <c r="C746" s="14"/>
      <c r="AT746" s="14"/>
      <c r="AU746" s="14"/>
      <c r="AV746" s="14"/>
      <c r="AW746" s="14"/>
      <c r="AX746" s="14"/>
      <c r="AY746" s="14"/>
      <c r="AZ746" s="14"/>
      <c r="BA746" s="14"/>
      <c r="BB746" s="14"/>
      <c r="BC746" s="14"/>
      <c r="BD746" s="14"/>
      <c r="BE746" s="14"/>
      <c r="BF746" s="14"/>
      <c r="BG746" s="14"/>
      <c r="BH746" s="14"/>
      <c r="BI746" s="14"/>
      <c r="BJ746" s="14"/>
      <c r="BK746" s="14"/>
      <c r="BL746" s="14"/>
      <c r="BM746" s="14"/>
      <c r="BN746" s="14"/>
      <c r="BO746" s="14"/>
      <c r="BP746" s="14"/>
      <c r="BQ746" s="14"/>
      <c r="BR746" s="14"/>
    </row>
    <row r="747" spans="1:70" x14ac:dyDescent="0.35">
      <c r="A747" s="14"/>
      <c r="B747" s="14"/>
      <c r="C747" s="14"/>
      <c r="AT747" s="14"/>
      <c r="AU747" s="14"/>
      <c r="AV747" s="14"/>
      <c r="AW747" s="14"/>
      <c r="AX747" s="14"/>
      <c r="AY747" s="14"/>
      <c r="AZ747" s="14"/>
      <c r="BA747" s="14"/>
      <c r="BB747" s="14"/>
      <c r="BC747" s="14"/>
      <c r="BD747" s="14"/>
      <c r="BE747" s="14"/>
      <c r="BF747" s="14"/>
      <c r="BG747" s="14"/>
      <c r="BH747" s="14"/>
      <c r="BI747" s="14"/>
      <c r="BJ747" s="14"/>
      <c r="BK747" s="14"/>
      <c r="BL747" s="14"/>
      <c r="BM747" s="14"/>
      <c r="BN747" s="14"/>
      <c r="BO747" s="14"/>
      <c r="BP747" s="14"/>
      <c r="BQ747" s="14"/>
      <c r="BR747" s="14"/>
    </row>
    <row r="748" spans="1:70" x14ac:dyDescent="0.35">
      <c r="A748" s="14"/>
      <c r="B748" s="14"/>
      <c r="C748" s="14"/>
      <c r="AT748" s="14"/>
      <c r="AU748" s="14"/>
      <c r="AV748" s="14"/>
      <c r="AW748" s="14"/>
      <c r="AX748" s="14"/>
      <c r="AY748" s="14"/>
      <c r="AZ748" s="14"/>
      <c r="BA748" s="14"/>
      <c r="BB748" s="14"/>
      <c r="BC748" s="14"/>
      <c r="BD748" s="14"/>
      <c r="BE748" s="14"/>
      <c r="BF748" s="14"/>
      <c r="BG748" s="14"/>
      <c r="BH748" s="14"/>
      <c r="BI748" s="14"/>
      <c r="BJ748" s="14"/>
      <c r="BK748" s="14"/>
      <c r="BL748" s="14"/>
      <c r="BM748" s="14"/>
      <c r="BN748" s="14"/>
      <c r="BO748" s="14"/>
      <c r="BP748" s="14"/>
      <c r="BQ748" s="14"/>
      <c r="BR748" s="14"/>
    </row>
    <row r="749" spans="1:70" x14ac:dyDescent="0.35">
      <c r="A749" s="14"/>
      <c r="B749" s="14"/>
      <c r="C749" s="14"/>
      <c r="AT749" s="14"/>
      <c r="AU749" s="14"/>
      <c r="AV749" s="14"/>
      <c r="AW749" s="14"/>
      <c r="AX749" s="14"/>
      <c r="AY749" s="14"/>
      <c r="AZ749" s="14"/>
      <c r="BA749" s="14"/>
      <c r="BB749" s="14"/>
      <c r="BC749" s="14"/>
      <c r="BD749" s="14"/>
      <c r="BE749" s="14"/>
      <c r="BF749" s="14"/>
      <c r="BG749" s="14"/>
      <c r="BH749" s="14"/>
      <c r="BI749" s="14"/>
      <c r="BJ749" s="14"/>
      <c r="BK749" s="14"/>
      <c r="BL749" s="14"/>
      <c r="BM749" s="14"/>
      <c r="BN749" s="14"/>
      <c r="BO749" s="14"/>
      <c r="BP749" s="14"/>
      <c r="BQ749" s="14"/>
      <c r="BR749" s="14"/>
    </row>
    <row r="750" spans="1:70" x14ac:dyDescent="0.35">
      <c r="A750" s="14"/>
      <c r="B750" s="14"/>
      <c r="C750" s="14"/>
      <c r="AT750" s="14"/>
      <c r="AU750" s="14"/>
      <c r="AV750" s="14"/>
      <c r="AW750" s="14"/>
      <c r="AX750" s="14"/>
      <c r="AY750" s="14"/>
      <c r="AZ750" s="14"/>
      <c r="BA750" s="14"/>
      <c r="BB750" s="14"/>
      <c r="BC750" s="14"/>
      <c r="BD750" s="14"/>
      <c r="BE750" s="14"/>
      <c r="BF750" s="14"/>
      <c r="BG750" s="14"/>
      <c r="BH750" s="14"/>
      <c r="BI750" s="14"/>
      <c r="BJ750" s="14"/>
      <c r="BK750" s="14"/>
      <c r="BL750" s="14"/>
      <c r="BM750" s="14"/>
      <c r="BN750" s="14"/>
      <c r="BO750" s="14"/>
      <c r="BP750" s="14"/>
      <c r="BQ750" s="14"/>
      <c r="BR750" s="14"/>
    </row>
    <row r="751" spans="1:70" x14ac:dyDescent="0.35">
      <c r="A751" s="14"/>
      <c r="B751" s="14"/>
      <c r="C751" s="14"/>
      <c r="AT751" s="14"/>
      <c r="AU751" s="14"/>
      <c r="AV751" s="14"/>
      <c r="AW751" s="14"/>
      <c r="AX751" s="14"/>
      <c r="AY751" s="14"/>
      <c r="AZ751" s="14"/>
      <c r="BA751" s="14"/>
      <c r="BB751" s="14"/>
      <c r="BC751" s="14"/>
      <c r="BD751" s="14"/>
      <c r="BE751" s="14"/>
      <c r="BF751" s="14"/>
      <c r="BG751" s="14"/>
      <c r="BH751" s="14"/>
      <c r="BI751" s="14"/>
      <c r="BJ751" s="14"/>
      <c r="BK751" s="14"/>
      <c r="BL751" s="14"/>
      <c r="BM751" s="14"/>
      <c r="BN751" s="14"/>
      <c r="BO751" s="14"/>
      <c r="BP751" s="14"/>
      <c r="BQ751" s="14"/>
      <c r="BR751" s="14"/>
    </row>
    <row r="752" spans="1:70" x14ac:dyDescent="0.35">
      <c r="A752" s="14"/>
      <c r="B752" s="14"/>
      <c r="C752" s="14"/>
      <c r="AT752" s="14"/>
      <c r="AU752" s="14"/>
      <c r="AV752" s="14"/>
      <c r="AW752" s="14"/>
      <c r="AX752" s="14"/>
      <c r="AY752" s="14"/>
      <c r="AZ752" s="14"/>
      <c r="BA752" s="14"/>
      <c r="BB752" s="14"/>
      <c r="BC752" s="14"/>
      <c r="BD752" s="14"/>
      <c r="BE752" s="14"/>
      <c r="BF752" s="14"/>
      <c r="BG752" s="14"/>
      <c r="BH752" s="14"/>
      <c r="BI752" s="14"/>
      <c r="BJ752" s="14"/>
      <c r="BK752" s="14"/>
      <c r="BL752" s="14"/>
      <c r="BM752" s="14"/>
      <c r="BN752" s="14"/>
      <c r="BO752" s="14"/>
      <c r="BP752" s="14"/>
      <c r="BQ752" s="14"/>
      <c r="BR752" s="14"/>
    </row>
    <row r="753" spans="1:70" x14ac:dyDescent="0.35">
      <c r="A753" s="14"/>
      <c r="B753" s="14"/>
      <c r="C753" s="14"/>
      <c r="AT753" s="14"/>
      <c r="AU753" s="14"/>
      <c r="AV753" s="14"/>
      <c r="AW753" s="14"/>
      <c r="AX753" s="14"/>
      <c r="AY753" s="14"/>
      <c r="AZ753" s="14"/>
      <c r="BA753" s="14"/>
      <c r="BB753" s="14"/>
      <c r="BC753" s="14"/>
      <c r="BD753" s="14"/>
      <c r="BE753" s="14"/>
      <c r="BF753" s="14"/>
      <c r="BG753" s="14"/>
      <c r="BH753" s="14"/>
      <c r="BI753" s="14"/>
      <c r="BJ753" s="14"/>
      <c r="BK753" s="14"/>
      <c r="BL753" s="14"/>
      <c r="BM753" s="14"/>
      <c r="BN753" s="14"/>
      <c r="BO753" s="14"/>
      <c r="BP753" s="14"/>
      <c r="BQ753" s="14"/>
      <c r="BR753" s="14"/>
    </row>
    <row r="754" spans="1:70" x14ac:dyDescent="0.35">
      <c r="A754" s="14"/>
      <c r="B754" s="14"/>
      <c r="C754" s="14"/>
      <c r="AT754" s="14"/>
      <c r="AU754" s="14"/>
      <c r="AV754" s="14"/>
      <c r="AW754" s="14"/>
      <c r="AX754" s="14"/>
      <c r="AY754" s="14"/>
      <c r="AZ754" s="14"/>
      <c r="BA754" s="14"/>
      <c r="BB754" s="14"/>
      <c r="BC754" s="14"/>
      <c r="BD754" s="14"/>
      <c r="BE754" s="14"/>
      <c r="BF754" s="14"/>
      <c r="BG754" s="14"/>
      <c r="BH754" s="14"/>
      <c r="BI754" s="14"/>
      <c r="BJ754" s="14"/>
      <c r="BK754" s="14"/>
      <c r="BL754" s="14"/>
      <c r="BM754" s="14"/>
      <c r="BN754" s="14"/>
      <c r="BO754" s="14"/>
      <c r="BP754" s="14"/>
      <c r="BQ754" s="14"/>
      <c r="BR754" s="14"/>
    </row>
    <row r="755" spans="1:70" x14ac:dyDescent="0.35">
      <c r="A755" s="14"/>
      <c r="B755" s="14"/>
      <c r="C755" s="14"/>
      <c r="AT755" s="14"/>
      <c r="AU755" s="14"/>
      <c r="AV755" s="14"/>
      <c r="AW755" s="14"/>
      <c r="AX755" s="14"/>
      <c r="AY755" s="14"/>
      <c r="AZ755" s="14"/>
      <c r="BA755" s="14"/>
      <c r="BB755" s="14"/>
      <c r="BC755" s="14"/>
      <c r="BD755" s="14"/>
      <c r="BE755" s="14"/>
      <c r="BF755" s="14"/>
      <c r="BG755" s="14"/>
      <c r="BH755" s="14"/>
      <c r="BI755" s="14"/>
      <c r="BJ755" s="14"/>
      <c r="BK755" s="14"/>
      <c r="BL755" s="14"/>
      <c r="BM755" s="14"/>
      <c r="BN755" s="14"/>
      <c r="BO755" s="14"/>
      <c r="BP755" s="14"/>
      <c r="BQ755" s="14"/>
      <c r="BR755" s="14"/>
    </row>
    <row r="756" spans="1:70" x14ac:dyDescent="0.35">
      <c r="A756" s="14"/>
      <c r="B756" s="14"/>
      <c r="C756" s="14"/>
      <c r="AT756" s="14"/>
      <c r="AU756" s="14"/>
      <c r="AV756" s="14"/>
      <c r="AW756" s="14"/>
      <c r="AX756" s="14"/>
      <c r="AY756" s="14"/>
      <c r="AZ756" s="14"/>
      <c r="BA756" s="14"/>
      <c r="BB756" s="14"/>
      <c r="BC756" s="14"/>
      <c r="BD756" s="14"/>
      <c r="BE756" s="14"/>
      <c r="BF756" s="14"/>
      <c r="BG756" s="14"/>
      <c r="BH756" s="14"/>
      <c r="BI756" s="14"/>
      <c r="BJ756" s="14"/>
      <c r="BK756" s="14"/>
      <c r="BL756" s="14"/>
      <c r="BM756" s="14"/>
      <c r="BN756" s="14"/>
      <c r="BO756" s="14"/>
      <c r="BP756" s="14"/>
      <c r="BQ756" s="14"/>
      <c r="BR756" s="14"/>
    </row>
    <row r="757" spans="1:70" x14ac:dyDescent="0.35">
      <c r="A757" s="14"/>
      <c r="B757" s="14"/>
      <c r="C757" s="14"/>
      <c r="AT757" s="14"/>
      <c r="AU757" s="14"/>
      <c r="AV757" s="14"/>
      <c r="AW757" s="14"/>
      <c r="AX757" s="14"/>
      <c r="AY757" s="14"/>
      <c r="AZ757" s="14"/>
      <c r="BA757" s="14"/>
      <c r="BB757" s="14"/>
      <c r="BC757" s="14"/>
      <c r="BD757" s="14"/>
      <c r="BE757" s="14"/>
      <c r="BF757" s="14"/>
      <c r="BG757" s="14"/>
      <c r="BH757" s="14"/>
      <c r="BI757" s="14"/>
      <c r="BJ757" s="14"/>
      <c r="BK757" s="14"/>
      <c r="BL757" s="14"/>
      <c r="BM757" s="14"/>
      <c r="BN757" s="14"/>
      <c r="BO757" s="14"/>
      <c r="BP757" s="14"/>
      <c r="BQ757" s="14"/>
      <c r="BR757" s="14"/>
    </row>
    <row r="758" spans="1:70" x14ac:dyDescent="0.35">
      <c r="A758" s="14"/>
      <c r="B758" s="14"/>
      <c r="C758" s="14"/>
      <c r="AT758" s="14"/>
      <c r="AU758" s="14"/>
      <c r="AV758" s="14"/>
      <c r="AW758" s="14"/>
      <c r="AX758" s="14"/>
      <c r="AY758" s="14"/>
      <c r="AZ758" s="14"/>
      <c r="BA758" s="14"/>
      <c r="BB758" s="14"/>
      <c r="BC758" s="14"/>
      <c r="BD758" s="14"/>
      <c r="BE758" s="14"/>
      <c r="BF758" s="14"/>
      <c r="BG758" s="14"/>
      <c r="BH758" s="14"/>
      <c r="BI758" s="14"/>
      <c r="BJ758" s="14"/>
      <c r="BK758" s="14"/>
      <c r="BL758" s="14"/>
      <c r="BM758" s="14"/>
      <c r="BN758" s="14"/>
      <c r="BO758" s="14"/>
      <c r="BP758" s="14"/>
      <c r="BQ758" s="14"/>
      <c r="BR758" s="14"/>
    </row>
    <row r="759" spans="1:70" x14ac:dyDescent="0.35">
      <c r="A759" s="14"/>
      <c r="B759" s="14"/>
      <c r="C759" s="14"/>
      <c r="AT759" s="14"/>
      <c r="AU759" s="14"/>
      <c r="AV759" s="14"/>
      <c r="AW759" s="14"/>
      <c r="AX759" s="14"/>
      <c r="AY759" s="14"/>
      <c r="AZ759" s="14"/>
      <c r="BA759" s="14"/>
      <c r="BB759" s="14"/>
      <c r="BC759" s="14"/>
      <c r="BD759" s="14"/>
      <c r="BE759" s="14"/>
      <c r="BF759" s="14"/>
      <c r="BG759" s="14"/>
      <c r="BH759" s="14"/>
      <c r="BI759" s="14"/>
      <c r="BJ759" s="14"/>
      <c r="BK759" s="14"/>
      <c r="BL759" s="14"/>
      <c r="BM759" s="14"/>
      <c r="BN759" s="14"/>
      <c r="BO759" s="14"/>
      <c r="BP759" s="14"/>
      <c r="BQ759" s="14"/>
      <c r="BR759" s="14"/>
    </row>
    <row r="760" spans="1:70" x14ac:dyDescent="0.35">
      <c r="A760" s="14"/>
      <c r="B760" s="14"/>
      <c r="C760" s="14"/>
      <c r="AT760" s="14"/>
      <c r="AU760" s="14"/>
      <c r="AV760" s="14"/>
      <c r="AW760" s="14"/>
      <c r="AX760" s="14"/>
      <c r="AY760" s="14"/>
      <c r="AZ760" s="14"/>
      <c r="BA760" s="14"/>
      <c r="BB760" s="14"/>
      <c r="BC760" s="14"/>
      <c r="BD760" s="14"/>
      <c r="BE760" s="14"/>
      <c r="BF760" s="14"/>
      <c r="BG760" s="14"/>
      <c r="BH760" s="14"/>
      <c r="BI760" s="14"/>
      <c r="BJ760" s="14"/>
      <c r="BK760" s="14"/>
      <c r="BL760" s="14"/>
      <c r="BM760" s="14"/>
      <c r="BN760" s="14"/>
      <c r="BO760" s="14"/>
      <c r="BP760" s="14"/>
      <c r="BQ760" s="14"/>
      <c r="BR760" s="14"/>
    </row>
    <row r="761" spans="1:70" x14ac:dyDescent="0.35">
      <c r="A761" s="14"/>
      <c r="B761" s="14"/>
      <c r="C761" s="14"/>
      <c r="AT761" s="14"/>
      <c r="AU761" s="14"/>
      <c r="AV761" s="14"/>
      <c r="AW761" s="14"/>
      <c r="AX761" s="14"/>
      <c r="AY761" s="14"/>
      <c r="AZ761" s="14"/>
      <c r="BA761" s="14"/>
      <c r="BB761" s="14"/>
      <c r="BC761" s="14"/>
      <c r="BD761" s="14"/>
      <c r="BE761" s="14"/>
      <c r="BF761" s="14"/>
      <c r="BG761" s="14"/>
      <c r="BH761" s="14"/>
      <c r="BI761" s="14"/>
      <c r="BJ761" s="14"/>
      <c r="BK761" s="14"/>
      <c r="BL761" s="14"/>
      <c r="BM761" s="14"/>
      <c r="BN761" s="14"/>
      <c r="BO761" s="14"/>
      <c r="BP761" s="14"/>
      <c r="BQ761" s="14"/>
      <c r="BR761" s="14"/>
    </row>
    <row r="762" spans="1:70" x14ac:dyDescent="0.35">
      <c r="A762" s="14"/>
      <c r="B762" s="14"/>
      <c r="C762" s="14"/>
      <c r="AT762" s="14"/>
      <c r="AU762" s="14"/>
      <c r="AV762" s="14"/>
      <c r="AW762" s="14"/>
      <c r="AX762" s="14"/>
      <c r="AY762" s="14"/>
      <c r="AZ762" s="14"/>
      <c r="BA762" s="14"/>
      <c r="BB762" s="14"/>
      <c r="BC762" s="14"/>
      <c r="BD762" s="14"/>
      <c r="BE762" s="14"/>
      <c r="BF762" s="14"/>
      <c r="BG762" s="14"/>
      <c r="BH762" s="14"/>
      <c r="BI762" s="14"/>
      <c r="BJ762" s="14"/>
      <c r="BK762" s="14"/>
      <c r="BL762" s="14"/>
      <c r="BM762" s="14"/>
      <c r="BN762" s="14"/>
      <c r="BO762" s="14"/>
      <c r="BP762" s="14"/>
      <c r="BQ762" s="14"/>
      <c r="BR762" s="14"/>
    </row>
    <row r="763" spans="1:70" x14ac:dyDescent="0.35">
      <c r="A763" s="14"/>
      <c r="B763" s="14"/>
      <c r="C763" s="14"/>
      <c r="AT763" s="14"/>
      <c r="AU763" s="14"/>
      <c r="AV763" s="14"/>
      <c r="AW763" s="14"/>
      <c r="AX763" s="14"/>
      <c r="AY763" s="14"/>
      <c r="AZ763" s="14"/>
      <c r="BA763" s="14"/>
      <c r="BB763" s="14"/>
      <c r="BC763" s="14"/>
      <c r="BD763" s="14"/>
      <c r="BE763" s="14"/>
      <c r="BF763" s="14"/>
      <c r="BG763" s="14"/>
      <c r="BH763" s="14"/>
      <c r="BI763" s="14"/>
      <c r="BJ763" s="14"/>
      <c r="BK763" s="14"/>
      <c r="BL763" s="14"/>
      <c r="BM763" s="14"/>
      <c r="BN763" s="14"/>
      <c r="BO763" s="14"/>
      <c r="BP763" s="14"/>
      <c r="BQ763" s="14"/>
      <c r="BR763" s="14"/>
    </row>
    <row r="764" spans="1:70" x14ac:dyDescent="0.35">
      <c r="A764" s="14"/>
      <c r="B764" s="14"/>
      <c r="C764" s="14"/>
      <c r="AT764" s="14"/>
      <c r="AU764" s="14"/>
      <c r="AV764" s="14"/>
      <c r="AW764" s="14"/>
      <c r="AX764" s="14"/>
      <c r="AY764" s="14"/>
      <c r="AZ764" s="14"/>
      <c r="BA764" s="14"/>
      <c r="BB764" s="14"/>
      <c r="BC764" s="14"/>
      <c r="BD764" s="14"/>
      <c r="BE764" s="14"/>
      <c r="BF764" s="14"/>
      <c r="BG764" s="14"/>
      <c r="BH764" s="14"/>
      <c r="BI764" s="14"/>
      <c r="BJ764" s="14"/>
      <c r="BK764" s="14"/>
      <c r="BL764" s="14"/>
      <c r="BM764" s="14"/>
      <c r="BN764" s="14"/>
      <c r="BO764" s="14"/>
      <c r="BP764" s="14"/>
      <c r="BQ764" s="14"/>
      <c r="BR764" s="14"/>
    </row>
    <row r="765" spans="1:70" x14ac:dyDescent="0.35">
      <c r="A765" s="14"/>
      <c r="B765" s="14"/>
      <c r="C765" s="14"/>
      <c r="AT765" s="14"/>
      <c r="AU765" s="14"/>
      <c r="AV765" s="14"/>
      <c r="AW765" s="14"/>
      <c r="AX765" s="14"/>
      <c r="AY765" s="14"/>
      <c r="AZ765" s="14"/>
      <c r="BA765" s="14"/>
      <c r="BB765" s="14"/>
      <c r="BC765" s="14"/>
      <c r="BD765" s="14"/>
      <c r="BE765" s="14"/>
      <c r="BF765" s="14"/>
      <c r="BG765" s="14"/>
      <c r="BH765" s="14"/>
      <c r="BI765" s="14"/>
      <c r="BJ765" s="14"/>
      <c r="BK765" s="14"/>
      <c r="BL765" s="14"/>
      <c r="BM765" s="14"/>
      <c r="BN765" s="14"/>
      <c r="BO765" s="14"/>
      <c r="BP765" s="14"/>
      <c r="BQ765" s="14"/>
      <c r="BR765" s="14"/>
    </row>
    <row r="766" spans="1:70" x14ac:dyDescent="0.35">
      <c r="A766" s="14"/>
      <c r="B766" s="14"/>
      <c r="C766" s="14"/>
      <c r="AT766" s="14"/>
      <c r="AU766" s="14"/>
      <c r="AV766" s="14"/>
      <c r="AW766" s="14"/>
      <c r="AX766" s="14"/>
      <c r="AY766" s="14"/>
      <c r="AZ766" s="14"/>
      <c r="BA766" s="14"/>
      <c r="BB766" s="14"/>
      <c r="BC766" s="14"/>
      <c r="BD766" s="14"/>
      <c r="BE766" s="14"/>
      <c r="BF766" s="14"/>
      <c r="BG766" s="14"/>
      <c r="BH766" s="14"/>
      <c r="BI766" s="14"/>
      <c r="BJ766" s="14"/>
      <c r="BK766" s="14"/>
      <c r="BL766" s="14"/>
      <c r="BM766" s="14"/>
      <c r="BN766" s="14"/>
      <c r="BO766" s="14"/>
      <c r="BP766" s="14"/>
      <c r="BQ766" s="14"/>
      <c r="BR766" s="14"/>
    </row>
    <row r="767" spans="1:70" x14ac:dyDescent="0.35">
      <c r="A767" s="14"/>
      <c r="B767" s="14"/>
      <c r="C767" s="14"/>
      <c r="AT767" s="14"/>
      <c r="AU767" s="14"/>
      <c r="AV767" s="14"/>
      <c r="AW767" s="14"/>
      <c r="AX767" s="14"/>
      <c r="AY767" s="14"/>
      <c r="AZ767" s="14"/>
      <c r="BA767" s="14"/>
      <c r="BB767" s="14"/>
      <c r="BC767" s="14"/>
      <c r="BD767" s="14"/>
      <c r="BE767" s="14"/>
      <c r="BF767" s="14"/>
      <c r="BG767" s="14"/>
      <c r="BH767" s="14"/>
      <c r="BI767" s="14"/>
      <c r="BJ767" s="14"/>
      <c r="BK767" s="14"/>
      <c r="BL767" s="14"/>
      <c r="BM767" s="14"/>
      <c r="BN767" s="14"/>
      <c r="BO767" s="14"/>
      <c r="BP767" s="14"/>
      <c r="BQ767" s="14"/>
      <c r="BR767" s="14"/>
    </row>
    <row r="768" spans="1:70" x14ac:dyDescent="0.35">
      <c r="A768" s="14"/>
      <c r="B768" s="14"/>
      <c r="C768" s="14"/>
      <c r="AT768" s="14"/>
      <c r="AU768" s="14"/>
      <c r="AV768" s="14"/>
      <c r="AW768" s="14"/>
      <c r="AX768" s="14"/>
      <c r="AY768" s="14"/>
      <c r="AZ768" s="14"/>
      <c r="BA768" s="14"/>
      <c r="BB768" s="14"/>
      <c r="BC768" s="14"/>
      <c r="BD768" s="14"/>
      <c r="BE768" s="14"/>
      <c r="BF768" s="14"/>
      <c r="BG768" s="14"/>
      <c r="BH768" s="14"/>
      <c r="BI768" s="14"/>
      <c r="BJ768" s="14"/>
      <c r="BK768" s="14"/>
      <c r="BL768" s="14"/>
      <c r="BM768" s="14"/>
      <c r="BN768" s="14"/>
      <c r="BO768" s="14"/>
      <c r="BP768" s="14"/>
      <c r="BQ768" s="14"/>
      <c r="BR768" s="14"/>
    </row>
    <row r="769" spans="1:70" x14ac:dyDescent="0.35">
      <c r="A769" s="14"/>
      <c r="B769" s="14"/>
      <c r="C769" s="14"/>
      <c r="AT769" s="14"/>
      <c r="AU769" s="14"/>
      <c r="AV769" s="14"/>
      <c r="AW769" s="14"/>
      <c r="AX769" s="14"/>
      <c r="AY769" s="14"/>
      <c r="AZ769" s="14"/>
      <c r="BA769" s="14"/>
      <c r="BB769" s="14"/>
      <c r="BC769" s="14"/>
      <c r="BD769" s="14"/>
      <c r="BE769" s="14"/>
      <c r="BF769" s="14"/>
      <c r="BG769" s="14"/>
      <c r="BH769" s="14"/>
      <c r="BI769" s="14"/>
      <c r="BJ769" s="14"/>
      <c r="BK769" s="14"/>
      <c r="BL769" s="14"/>
      <c r="BM769" s="14"/>
      <c r="BN769" s="14"/>
      <c r="BO769" s="14"/>
      <c r="BP769" s="14"/>
      <c r="BQ769" s="14"/>
      <c r="BR769" s="14"/>
    </row>
    <row r="770" spans="1:70" x14ac:dyDescent="0.35">
      <c r="A770" s="14"/>
      <c r="B770" s="14"/>
      <c r="C770" s="14"/>
      <c r="AT770" s="14"/>
      <c r="AU770" s="14"/>
      <c r="AV770" s="14"/>
      <c r="AW770" s="14"/>
      <c r="AX770" s="14"/>
      <c r="AY770" s="14"/>
      <c r="AZ770" s="14"/>
      <c r="BA770" s="14"/>
      <c r="BB770" s="14"/>
      <c r="BC770" s="14"/>
      <c r="BD770" s="14"/>
      <c r="BE770" s="14"/>
      <c r="BF770" s="14"/>
      <c r="BG770" s="14"/>
      <c r="BH770" s="14"/>
      <c r="BI770" s="14"/>
      <c r="BJ770" s="14"/>
      <c r="BK770" s="14"/>
      <c r="BL770" s="14"/>
      <c r="BM770" s="14"/>
      <c r="BN770" s="14"/>
      <c r="BO770" s="14"/>
      <c r="BP770" s="14"/>
      <c r="BQ770" s="14"/>
      <c r="BR770" s="14"/>
    </row>
    <row r="771" spans="1:70" x14ac:dyDescent="0.35">
      <c r="A771" s="14"/>
      <c r="B771" s="14"/>
      <c r="C771" s="14"/>
      <c r="AT771" s="14"/>
      <c r="AU771" s="14"/>
      <c r="AV771" s="14"/>
      <c r="AW771" s="14"/>
      <c r="AX771" s="14"/>
      <c r="AY771" s="14"/>
      <c r="AZ771" s="14"/>
      <c r="BA771" s="14"/>
      <c r="BB771" s="14"/>
      <c r="BC771" s="14"/>
      <c r="BD771" s="14"/>
      <c r="BE771" s="14"/>
      <c r="BF771" s="14"/>
      <c r="BG771" s="14"/>
      <c r="BH771" s="14"/>
      <c r="BI771" s="14"/>
      <c r="BJ771" s="14"/>
      <c r="BK771" s="14"/>
      <c r="BL771" s="14"/>
      <c r="BM771" s="14"/>
      <c r="BN771" s="14"/>
      <c r="BO771" s="14"/>
      <c r="BP771" s="14"/>
      <c r="BQ771" s="14"/>
      <c r="BR771" s="14"/>
    </row>
    <row r="772" spans="1:70" x14ac:dyDescent="0.35">
      <c r="A772" s="14"/>
      <c r="B772" s="14"/>
      <c r="C772" s="14"/>
      <c r="AT772" s="14"/>
      <c r="AU772" s="14"/>
      <c r="AV772" s="14"/>
      <c r="AW772" s="14"/>
      <c r="AX772" s="14"/>
      <c r="AY772" s="14"/>
      <c r="AZ772" s="14"/>
      <c r="BA772" s="14"/>
      <c r="BB772" s="14"/>
      <c r="BC772" s="14"/>
      <c r="BD772" s="14"/>
      <c r="BE772" s="14"/>
      <c r="BF772" s="14"/>
      <c r="BG772" s="14"/>
      <c r="BH772" s="14"/>
      <c r="BI772" s="14"/>
      <c r="BJ772" s="14"/>
      <c r="BK772" s="14"/>
      <c r="BL772" s="14"/>
      <c r="BM772" s="14"/>
      <c r="BN772" s="14"/>
      <c r="BO772" s="14"/>
      <c r="BP772" s="14"/>
      <c r="BQ772" s="14"/>
      <c r="BR772" s="14"/>
    </row>
    <row r="773" spans="1:70" x14ac:dyDescent="0.35">
      <c r="A773" s="14"/>
      <c r="B773" s="14"/>
      <c r="C773" s="14"/>
      <c r="AT773" s="14"/>
      <c r="AU773" s="14"/>
      <c r="AV773" s="14"/>
      <c r="AW773" s="14"/>
      <c r="AX773" s="14"/>
      <c r="AY773" s="14"/>
      <c r="AZ773" s="14"/>
      <c r="BA773" s="14"/>
      <c r="BB773" s="14"/>
      <c r="BC773" s="14"/>
      <c r="BD773" s="14"/>
      <c r="BE773" s="14"/>
      <c r="BF773" s="14"/>
      <c r="BG773" s="14"/>
      <c r="BH773" s="14"/>
      <c r="BI773" s="14"/>
      <c r="BJ773" s="14"/>
      <c r="BK773" s="14"/>
      <c r="BL773" s="14"/>
      <c r="BM773" s="14"/>
      <c r="BN773" s="14"/>
      <c r="BO773" s="14"/>
      <c r="BP773" s="14"/>
      <c r="BQ773" s="14"/>
      <c r="BR773" s="14"/>
    </row>
    <row r="774" spans="1:70" x14ac:dyDescent="0.35">
      <c r="A774" s="14"/>
      <c r="B774" s="14"/>
      <c r="C774" s="14"/>
      <c r="AT774" s="14"/>
      <c r="AU774" s="14"/>
      <c r="AV774" s="14"/>
      <c r="AW774" s="14"/>
      <c r="AX774" s="14"/>
      <c r="AY774" s="14"/>
      <c r="AZ774" s="14"/>
      <c r="BA774" s="14"/>
      <c r="BB774" s="14"/>
      <c r="BC774" s="14"/>
      <c r="BD774" s="14"/>
      <c r="BE774" s="14"/>
      <c r="BF774" s="14"/>
      <c r="BG774" s="14"/>
      <c r="BH774" s="14"/>
      <c r="BI774" s="14"/>
      <c r="BJ774" s="14"/>
      <c r="BK774" s="14"/>
      <c r="BL774" s="14"/>
      <c r="BM774" s="14"/>
      <c r="BN774" s="14"/>
      <c r="BO774" s="14"/>
      <c r="BP774" s="14"/>
      <c r="BQ774" s="14"/>
      <c r="BR774" s="14"/>
    </row>
    <row r="775" spans="1:70" x14ac:dyDescent="0.35">
      <c r="A775" s="14"/>
      <c r="B775" s="14"/>
      <c r="C775" s="14"/>
      <c r="AT775" s="14"/>
      <c r="AU775" s="14"/>
      <c r="AV775" s="14"/>
      <c r="AW775" s="14"/>
      <c r="AX775" s="14"/>
      <c r="AY775" s="14"/>
      <c r="AZ775" s="14"/>
      <c r="BA775" s="14"/>
      <c r="BB775" s="14"/>
      <c r="BC775" s="14"/>
      <c r="BD775" s="14"/>
      <c r="BE775" s="14"/>
      <c r="BF775" s="14"/>
      <c r="BG775" s="14"/>
      <c r="BH775" s="14"/>
      <c r="BI775" s="14"/>
      <c r="BJ775" s="14"/>
      <c r="BK775" s="14"/>
      <c r="BL775" s="14"/>
      <c r="BM775" s="14"/>
      <c r="BN775" s="14"/>
      <c r="BO775" s="14"/>
      <c r="BP775" s="14"/>
      <c r="BQ775" s="14"/>
      <c r="BR775" s="14"/>
    </row>
    <row r="776" spans="1:70" x14ac:dyDescent="0.35">
      <c r="A776" s="14"/>
      <c r="B776" s="14"/>
      <c r="C776" s="14"/>
      <c r="AT776" s="14"/>
      <c r="AU776" s="14"/>
      <c r="AV776" s="14"/>
      <c r="AW776" s="14"/>
      <c r="AX776" s="14"/>
      <c r="AY776" s="14"/>
      <c r="AZ776" s="14"/>
      <c r="BA776" s="14"/>
      <c r="BB776" s="14"/>
      <c r="BC776" s="14"/>
      <c r="BD776" s="14"/>
      <c r="BE776" s="14"/>
      <c r="BF776" s="14"/>
      <c r="BG776" s="14"/>
      <c r="BH776" s="14"/>
      <c r="BI776" s="14"/>
      <c r="BJ776" s="14"/>
      <c r="BK776" s="14"/>
      <c r="BL776" s="14"/>
      <c r="BM776" s="14"/>
      <c r="BN776" s="14"/>
      <c r="BO776" s="14"/>
      <c r="BP776" s="14"/>
      <c r="BQ776" s="14"/>
      <c r="BR776" s="14"/>
    </row>
    <row r="777" spans="1:70" x14ac:dyDescent="0.35">
      <c r="A777" s="14"/>
      <c r="B777" s="14"/>
      <c r="C777" s="14"/>
      <c r="AT777" s="14"/>
      <c r="AU777" s="14"/>
      <c r="AV777" s="14"/>
      <c r="AW777" s="14"/>
      <c r="AX777" s="14"/>
      <c r="AY777" s="14"/>
      <c r="AZ777" s="14"/>
      <c r="BA777" s="14"/>
      <c r="BB777" s="14"/>
      <c r="BC777" s="14"/>
      <c r="BD777" s="14"/>
      <c r="BE777" s="14"/>
      <c r="BF777" s="14"/>
      <c r="BG777" s="14"/>
      <c r="BH777" s="14"/>
      <c r="BI777" s="14"/>
      <c r="BJ777" s="14"/>
      <c r="BK777" s="14"/>
      <c r="BL777" s="14"/>
      <c r="BM777" s="14"/>
      <c r="BN777" s="14"/>
      <c r="BO777" s="14"/>
      <c r="BP777" s="14"/>
      <c r="BQ777" s="14"/>
      <c r="BR777" s="14"/>
    </row>
    <row r="778" spans="1:70" x14ac:dyDescent="0.35">
      <c r="A778" s="14"/>
      <c r="B778" s="14"/>
      <c r="C778" s="14"/>
      <c r="AT778" s="14"/>
      <c r="AU778" s="14"/>
      <c r="AV778" s="14"/>
      <c r="AW778" s="14"/>
      <c r="AX778" s="14"/>
      <c r="AY778" s="14"/>
      <c r="AZ778" s="14"/>
      <c r="BA778" s="14"/>
      <c r="BB778" s="14"/>
      <c r="BC778" s="14"/>
      <c r="BD778" s="14"/>
      <c r="BE778" s="14"/>
      <c r="BF778" s="14"/>
      <c r="BG778" s="14"/>
      <c r="BH778" s="14"/>
      <c r="BI778" s="14"/>
      <c r="BJ778" s="14"/>
      <c r="BK778" s="14"/>
      <c r="BL778" s="14"/>
      <c r="BM778" s="14"/>
      <c r="BN778" s="14"/>
      <c r="BO778" s="14"/>
      <c r="BP778" s="14"/>
      <c r="BQ778" s="14"/>
      <c r="BR778" s="14"/>
    </row>
    <row r="779" spans="1:70" x14ac:dyDescent="0.35">
      <c r="A779" s="14"/>
      <c r="B779" s="14"/>
      <c r="C779" s="14"/>
      <c r="AT779" s="14"/>
      <c r="AU779" s="14"/>
      <c r="AV779" s="14"/>
      <c r="AW779" s="14"/>
      <c r="AX779" s="14"/>
      <c r="AY779" s="14"/>
      <c r="AZ779" s="14"/>
      <c r="BA779" s="14"/>
      <c r="BB779" s="14"/>
      <c r="BC779" s="14"/>
      <c r="BD779" s="14"/>
      <c r="BE779" s="14"/>
      <c r="BF779" s="14"/>
      <c r="BG779" s="14"/>
      <c r="BH779" s="14"/>
      <c r="BI779" s="14"/>
      <c r="BJ779" s="14"/>
      <c r="BK779" s="14"/>
      <c r="BL779" s="14"/>
      <c r="BM779" s="14"/>
      <c r="BN779" s="14"/>
      <c r="BO779" s="14"/>
      <c r="BP779" s="14"/>
      <c r="BQ779" s="14"/>
      <c r="BR779" s="14"/>
    </row>
    <row r="780" spans="1:70" x14ac:dyDescent="0.35">
      <c r="A780" s="14"/>
      <c r="B780" s="14"/>
      <c r="C780" s="14"/>
      <c r="AT780" s="14"/>
      <c r="AU780" s="14"/>
      <c r="AV780" s="14"/>
      <c r="AW780" s="14"/>
      <c r="AX780" s="14"/>
      <c r="AY780" s="14"/>
      <c r="AZ780" s="14"/>
      <c r="BA780" s="14"/>
      <c r="BB780" s="14"/>
      <c r="BC780" s="14"/>
      <c r="BD780" s="14"/>
      <c r="BE780" s="14"/>
      <c r="BF780" s="14"/>
      <c r="BG780" s="14"/>
      <c r="BH780" s="14"/>
      <c r="BI780" s="14"/>
      <c r="BJ780" s="14"/>
      <c r="BK780" s="14"/>
      <c r="BL780" s="14"/>
      <c r="BM780" s="14"/>
      <c r="BN780" s="14"/>
      <c r="BO780" s="14"/>
      <c r="BP780" s="14"/>
      <c r="BQ780" s="14"/>
      <c r="BR780" s="14"/>
    </row>
    <row r="781" spans="1:70" x14ac:dyDescent="0.35">
      <c r="A781" s="14"/>
      <c r="B781" s="14"/>
      <c r="C781" s="14"/>
      <c r="AT781" s="14"/>
      <c r="AU781" s="14"/>
      <c r="AV781" s="14"/>
      <c r="AW781" s="14"/>
      <c r="AX781" s="14"/>
      <c r="AY781" s="14"/>
      <c r="AZ781" s="14"/>
      <c r="BA781" s="14"/>
      <c r="BB781" s="14"/>
      <c r="BC781" s="14"/>
      <c r="BD781" s="14"/>
      <c r="BE781" s="14"/>
      <c r="BF781" s="14"/>
      <c r="BG781" s="14"/>
      <c r="BH781" s="14"/>
      <c r="BI781" s="14"/>
      <c r="BJ781" s="14"/>
      <c r="BK781" s="14"/>
      <c r="BL781" s="14"/>
      <c r="BM781" s="14"/>
      <c r="BN781" s="14"/>
      <c r="BO781" s="14"/>
      <c r="BP781" s="14"/>
      <c r="BQ781" s="14"/>
      <c r="BR781" s="14"/>
    </row>
    <row r="782" spans="1:70" x14ac:dyDescent="0.35">
      <c r="A782" s="14"/>
      <c r="B782" s="14"/>
      <c r="C782" s="14"/>
      <c r="AT782" s="14"/>
      <c r="AU782" s="14"/>
      <c r="AV782" s="14"/>
      <c r="AW782" s="14"/>
      <c r="AX782" s="14"/>
      <c r="AY782" s="14"/>
      <c r="AZ782" s="14"/>
      <c r="BA782" s="14"/>
      <c r="BB782" s="14"/>
      <c r="BC782" s="14"/>
      <c r="BD782" s="14"/>
      <c r="BE782" s="14"/>
      <c r="BF782" s="14"/>
      <c r="BG782" s="14"/>
      <c r="BH782" s="14"/>
      <c r="BI782" s="14"/>
      <c r="BJ782" s="14"/>
      <c r="BK782" s="14"/>
      <c r="BL782" s="14"/>
      <c r="BM782" s="14"/>
      <c r="BN782" s="14"/>
      <c r="BO782" s="14"/>
      <c r="BP782" s="14"/>
      <c r="BQ782" s="14"/>
      <c r="BR782" s="14"/>
    </row>
    <row r="783" spans="1:70" x14ac:dyDescent="0.35">
      <c r="A783" s="14"/>
      <c r="B783" s="14"/>
      <c r="C783" s="14"/>
      <c r="AT783" s="14"/>
      <c r="AU783" s="14"/>
      <c r="AV783" s="14"/>
      <c r="AW783" s="14"/>
      <c r="AX783" s="14"/>
      <c r="AY783" s="14"/>
      <c r="AZ783" s="14"/>
      <c r="BA783" s="14"/>
      <c r="BB783" s="14"/>
      <c r="BC783" s="14"/>
      <c r="BD783" s="14"/>
      <c r="BE783" s="14"/>
      <c r="BF783" s="14"/>
      <c r="BG783" s="14"/>
      <c r="BH783" s="14"/>
      <c r="BI783" s="14"/>
      <c r="BJ783" s="14"/>
      <c r="BK783" s="14"/>
      <c r="BL783" s="14"/>
      <c r="BM783" s="14"/>
      <c r="BN783" s="14"/>
      <c r="BO783" s="14"/>
      <c r="BP783" s="14"/>
      <c r="BQ783" s="14"/>
      <c r="BR783" s="14"/>
    </row>
    <row r="784" spans="1:70" x14ac:dyDescent="0.35">
      <c r="A784" s="14"/>
      <c r="B784" s="14"/>
      <c r="C784" s="14"/>
      <c r="AT784" s="14"/>
      <c r="AU784" s="14"/>
      <c r="AV784" s="14"/>
      <c r="AW784" s="14"/>
      <c r="AX784" s="14"/>
      <c r="AY784" s="14"/>
      <c r="AZ784" s="14"/>
      <c r="BA784" s="14"/>
      <c r="BB784" s="14"/>
      <c r="BC784" s="14"/>
      <c r="BD784" s="14"/>
      <c r="BE784" s="14"/>
      <c r="BF784" s="14"/>
      <c r="BG784" s="14"/>
      <c r="BH784" s="14"/>
      <c r="BI784" s="14"/>
      <c r="BJ784" s="14"/>
      <c r="BK784" s="14"/>
      <c r="BL784" s="14"/>
      <c r="BM784" s="14"/>
      <c r="BN784" s="14"/>
      <c r="BO784" s="14"/>
      <c r="BP784" s="14"/>
      <c r="BQ784" s="14"/>
      <c r="BR784" s="14"/>
    </row>
    <row r="785" spans="1:70" x14ac:dyDescent="0.35">
      <c r="A785" s="14"/>
      <c r="B785" s="14"/>
      <c r="C785" s="14"/>
      <c r="AT785" s="14"/>
      <c r="AU785" s="14"/>
      <c r="AV785" s="14"/>
      <c r="AW785" s="14"/>
      <c r="AX785" s="14"/>
      <c r="AY785" s="14"/>
      <c r="AZ785" s="14"/>
      <c r="BA785" s="14"/>
      <c r="BB785" s="14"/>
      <c r="BC785" s="14"/>
      <c r="BD785" s="14"/>
      <c r="BE785" s="14"/>
      <c r="BF785" s="14"/>
      <c r="BG785" s="14"/>
      <c r="BH785" s="14"/>
      <c r="BI785" s="14"/>
      <c r="BJ785" s="14"/>
      <c r="BK785" s="14"/>
      <c r="BL785" s="14"/>
      <c r="BM785" s="14"/>
      <c r="BN785" s="14"/>
      <c r="BO785" s="14"/>
      <c r="BP785" s="14"/>
      <c r="BQ785" s="14"/>
      <c r="BR785" s="14"/>
    </row>
    <row r="786" spans="1:70" x14ac:dyDescent="0.35">
      <c r="A786" s="14"/>
      <c r="B786" s="14"/>
      <c r="C786" s="14"/>
      <c r="AT786" s="14"/>
      <c r="AU786" s="14"/>
      <c r="AV786" s="14"/>
      <c r="AW786" s="14"/>
      <c r="AX786" s="14"/>
      <c r="AY786" s="14"/>
      <c r="AZ786" s="14"/>
      <c r="BA786" s="14"/>
      <c r="BB786" s="14"/>
      <c r="BC786" s="14"/>
      <c r="BD786" s="14"/>
      <c r="BE786" s="14"/>
      <c r="BF786" s="14"/>
      <c r="BG786" s="14"/>
      <c r="BH786" s="14"/>
      <c r="BI786" s="14"/>
      <c r="BJ786" s="14"/>
      <c r="BK786" s="14"/>
      <c r="BL786" s="14"/>
      <c r="BM786" s="14"/>
      <c r="BN786" s="14"/>
      <c r="BO786" s="14"/>
      <c r="BP786" s="14"/>
      <c r="BQ786" s="14"/>
      <c r="BR786" s="14"/>
    </row>
    <row r="787" spans="1:70" x14ac:dyDescent="0.35">
      <c r="A787" s="14"/>
      <c r="B787" s="14"/>
      <c r="C787" s="14"/>
      <c r="AT787" s="14"/>
      <c r="AU787" s="14"/>
      <c r="AV787" s="14"/>
      <c r="AW787" s="14"/>
      <c r="AX787" s="14"/>
      <c r="AY787" s="14"/>
      <c r="AZ787" s="14"/>
      <c r="BA787" s="14"/>
      <c r="BB787" s="14"/>
      <c r="BC787" s="14"/>
      <c r="BD787" s="14"/>
      <c r="BE787" s="14"/>
      <c r="BF787" s="14"/>
      <c r="BG787" s="14"/>
      <c r="BH787" s="14"/>
      <c r="BI787" s="14"/>
      <c r="BJ787" s="14"/>
      <c r="BK787" s="14"/>
      <c r="BL787" s="14"/>
      <c r="BM787" s="14"/>
      <c r="BN787" s="14"/>
      <c r="BO787" s="14"/>
      <c r="BP787" s="14"/>
      <c r="BQ787" s="14"/>
      <c r="BR787" s="14"/>
    </row>
    <row r="788" spans="1:70" x14ac:dyDescent="0.35">
      <c r="A788" s="14"/>
      <c r="B788" s="14"/>
      <c r="C788" s="14"/>
      <c r="AT788" s="14"/>
      <c r="AU788" s="14"/>
      <c r="AV788" s="14"/>
      <c r="AW788" s="14"/>
      <c r="AX788" s="14"/>
      <c r="AY788" s="14"/>
      <c r="AZ788" s="14"/>
      <c r="BA788" s="14"/>
      <c r="BB788" s="14"/>
      <c r="BC788" s="14"/>
      <c r="BD788" s="14"/>
      <c r="BE788" s="14"/>
      <c r="BF788" s="14"/>
      <c r="BG788" s="14"/>
      <c r="BH788" s="14"/>
      <c r="BI788" s="14"/>
      <c r="BJ788" s="14"/>
      <c r="BK788" s="14"/>
      <c r="BL788" s="14"/>
      <c r="BM788" s="14"/>
      <c r="BN788" s="14"/>
      <c r="BO788" s="14"/>
      <c r="BP788" s="14"/>
      <c r="BQ788" s="14"/>
      <c r="BR788" s="14"/>
    </row>
    <row r="789" spans="1:70" x14ac:dyDescent="0.35">
      <c r="A789" s="14"/>
      <c r="B789" s="14"/>
      <c r="C789" s="14"/>
      <c r="AT789" s="14"/>
      <c r="AU789" s="14"/>
      <c r="AV789" s="14"/>
      <c r="AW789" s="14"/>
      <c r="AX789" s="14"/>
      <c r="AY789" s="14"/>
      <c r="AZ789" s="14"/>
      <c r="BA789" s="14"/>
      <c r="BB789" s="14"/>
      <c r="BC789" s="14"/>
      <c r="BD789" s="14"/>
      <c r="BE789" s="14"/>
      <c r="BF789" s="14"/>
      <c r="BG789" s="14"/>
      <c r="BH789" s="14"/>
      <c r="BI789" s="14"/>
      <c r="BJ789" s="14"/>
      <c r="BK789" s="14"/>
      <c r="BL789" s="14"/>
      <c r="BM789" s="14"/>
      <c r="BN789" s="14"/>
      <c r="BO789" s="14"/>
      <c r="BP789" s="14"/>
      <c r="BQ789" s="14"/>
      <c r="BR789" s="14"/>
    </row>
    <row r="790" spans="1:70" x14ac:dyDescent="0.35">
      <c r="A790" s="14"/>
      <c r="B790" s="14"/>
      <c r="C790" s="14"/>
      <c r="AT790" s="14"/>
      <c r="AU790" s="14"/>
      <c r="AV790" s="14"/>
      <c r="AW790" s="14"/>
      <c r="AX790" s="14"/>
      <c r="AY790" s="14"/>
      <c r="AZ790" s="14"/>
      <c r="BA790" s="14"/>
      <c r="BB790" s="14"/>
      <c r="BC790" s="14"/>
      <c r="BD790" s="14"/>
      <c r="BE790" s="14"/>
      <c r="BF790" s="14"/>
      <c r="BG790" s="14"/>
      <c r="BH790" s="14"/>
      <c r="BI790" s="14"/>
      <c r="BJ790" s="14"/>
      <c r="BK790" s="14"/>
      <c r="BL790" s="14"/>
      <c r="BM790" s="14"/>
      <c r="BN790" s="14"/>
      <c r="BO790" s="14"/>
      <c r="BP790" s="14"/>
      <c r="BQ790" s="14"/>
      <c r="BR790" s="14"/>
    </row>
    <row r="791" spans="1:70" x14ac:dyDescent="0.35">
      <c r="A791" s="14"/>
      <c r="B791" s="14"/>
      <c r="C791" s="14"/>
      <c r="AT791" s="14"/>
      <c r="AU791" s="14"/>
      <c r="AV791" s="14"/>
      <c r="AW791" s="14"/>
      <c r="AX791" s="14"/>
      <c r="AY791" s="14"/>
      <c r="AZ791" s="14"/>
      <c r="BA791" s="14"/>
      <c r="BB791" s="14"/>
      <c r="BC791" s="14"/>
      <c r="BD791" s="14"/>
      <c r="BE791" s="14"/>
      <c r="BF791" s="14"/>
      <c r="BG791" s="14"/>
      <c r="BH791" s="14"/>
      <c r="BI791" s="14"/>
      <c r="BJ791" s="14"/>
      <c r="BK791" s="14"/>
      <c r="BL791" s="14"/>
      <c r="BM791" s="14"/>
      <c r="BN791" s="14"/>
      <c r="BO791" s="14"/>
      <c r="BP791" s="14"/>
      <c r="BQ791" s="14"/>
      <c r="BR791" s="14"/>
    </row>
    <row r="792" spans="1:70" x14ac:dyDescent="0.35">
      <c r="A792" s="14"/>
      <c r="B792" s="14"/>
      <c r="C792" s="14"/>
      <c r="AT792" s="14"/>
      <c r="AU792" s="14"/>
      <c r="AV792" s="14"/>
      <c r="AW792" s="14"/>
      <c r="AX792" s="14"/>
      <c r="AY792" s="14"/>
      <c r="AZ792" s="14"/>
      <c r="BA792" s="14"/>
      <c r="BB792" s="14"/>
      <c r="BC792" s="14"/>
      <c r="BD792" s="14"/>
      <c r="BE792" s="14"/>
      <c r="BF792" s="14"/>
      <c r="BG792" s="14"/>
      <c r="BH792" s="14"/>
      <c r="BI792" s="14"/>
      <c r="BJ792" s="14"/>
      <c r="BK792" s="14"/>
      <c r="BL792" s="14"/>
      <c r="BM792" s="14"/>
      <c r="BN792" s="14"/>
      <c r="BO792" s="14"/>
      <c r="BP792" s="14"/>
      <c r="BQ792" s="14"/>
      <c r="BR792" s="14"/>
    </row>
    <row r="793" spans="1:70" x14ac:dyDescent="0.35">
      <c r="A793" s="14"/>
      <c r="B793" s="14"/>
      <c r="C793" s="14"/>
      <c r="AT793" s="14"/>
      <c r="AU793" s="14"/>
      <c r="AV793" s="14"/>
      <c r="AW793" s="14"/>
      <c r="AX793" s="14"/>
      <c r="AY793" s="14"/>
      <c r="AZ793" s="14"/>
      <c r="BA793" s="14"/>
      <c r="BB793" s="14"/>
      <c r="BC793" s="14"/>
      <c r="BD793" s="14"/>
      <c r="BE793" s="14"/>
      <c r="BF793" s="14"/>
      <c r="BG793" s="14"/>
      <c r="BH793" s="14"/>
      <c r="BI793" s="14"/>
      <c r="BJ793" s="14"/>
      <c r="BK793" s="14"/>
      <c r="BL793" s="14"/>
      <c r="BM793" s="14"/>
      <c r="BN793" s="14"/>
      <c r="BO793" s="14"/>
      <c r="BP793" s="14"/>
      <c r="BQ793" s="14"/>
      <c r="BR793" s="14"/>
    </row>
    <row r="794" spans="1:70" x14ac:dyDescent="0.35">
      <c r="A794" s="14"/>
      <c r="B794" s="14"/>
      <c r="C794" s="14"/>
      <c r="AT794" s="14"/>
      <c r="AU794" s="14"/>
      <c r="AV794" s="14"/>
      <c r="AW794" s="14"/>
      <c r="AX794" s="14"/>
      <c r="AY794" s="14"/>
      <c r="AZ794" s="14"/>
      <c r="BA794" s="14"/>
      <c r="BB794" s="14"/>
      <c r="BC794" s="14"/>
      <c r="BD794" s="14"/>
      <c r="BE794" s="14"/>
      <c r="BF794" s="14"/>
      <c r="BG794" s="14"/>
      <c r="BH794" s="14"/>
      <c r="BI794" s="14"/>
      <c r="BJ794" s="14"/>
      <c r="BK794" s="14"/>
      <c r="BL794" s="14"/>
      <c r="BM794" s="14"/>
      <c r="BN794" s="14"/>
      <c r="BO794" s="14"/>
      <c r="BP794" s="14"/>
      <c r="BQ794" s="14"/>
      <c r="BR794" s="14"/>
    </row>
    <row r="795" spans="1:70" x14ac:dyDescent="0.35">
      <c r="A795" s="14"/>
      <c r="B795" s="14"/>
      <c r="C795" s="14"/>
      <c r="AT795" s="14"/>
      <c r="AU795" s="14"/>
      <c r="AV795" s="14"/>
      <c r="AW795" s="14"/>
      <c r="AX795" s="14"/>
      <c r="AY795" s="14"/>
      <c r="AZ795" s="14"/>
      <c r="BA795" s="14"/>
      <c r="BB795" s="14"/>
      <c r="BC795" s="14"/>
      <c r="BD795" s="14"/>
      <c r="BE795" s="14"/>
      <c r="BF795" s="14"/>
      <c r="BG795" s="14"/>
      <c r="BH795" s="14"/>
      <c r="BI795" s="14"/>
      <c r="BJ795" s="14"/>
      <c r="BK795" s="14"/>
      <c r="BL795" s="14"/>
      <c r="BM795" s="14"/>
      <c r="BN795" s="14"/>
      <c r="BO795" s="14"/>
      <c r="BP795" s="14"/>
      <c r="BQ795" s="14"/>
      <c r="BR795" s="14"/>
    </row>
    <row r="796" spans="1:70" x14ac:dyDescent="0.35">
      <c r="A796" s="14"/>
      <c r="B796" s="14"/>
      <c r="C796" s="14"/>
      <c r="AT796" s="14"/>
      <c r="AU796" s="14"/>
      <c r="AV796" s="14"/>
      <c r="AW796" s="14"/>
      <c r="AX796" s="14"/>
      <c r="AY796" s="14"/>
      <c r="AZ796" s="14"/>
      <c r="BA796" s="14"/>
      <c r="BB796" s="14"/>
      <c r="BC796" s="14"/>
      <c r="BD796" s="14"/>
      <c r="BE796" s="14"/>
      <c r="BF796" s="14"/>
      <c r="BG796" s="14"/>
      <c r="BH796" s="14"/>
      <c r="BI796" s="14"/>
      <c r="BJ796" s="14"/>
      <c r="BK796" s="14"/>
      <c r="BL796" s="14"/>
      <c r="BM796" s="14"/>
      <c r="BN796" s="14"/>
      <c r="BO796" s="14"/>
      <c r="BP796" s="14"/>
      <c r="BQ796" s="14"/>
      <c r="BR796" s="14"/>
    </row>
    <row r="797" spans="1:70" x14ac:dyDescent="0.35">
      <c r="A797" s="14"/>
      <c r="B797" s="14"/>
      <c r="C797" s="14"/>
      <c r="AT797" s="14"/>
      <c r="AU797" s="14"/>
      <c r="AV797" s="14"/>
      <c r="AW797" s="14"/>
      <c r="AX797" s="14"/>
      <c r="AY797" s="14"/>
      <c r="AZ797" s="14"/>
      <c r="BA797" s="14"/>
      <c r="BB797" s="14"/>
      <c r="BC797" s="14"/>
      <c r="BD797" s="14"/>
      <c r="BE797" s="14"/>
      <c r="BF797" s="14"/>
      <c r="BG797" s="14"/>
      <c r="BH797" s="14"/>
      <c r="BI797" s="14"/>
      <c r="BJ797" s="14"/>
      <c r="BK797" s="14"/>
      <c r="BL797" s="14"/>
      <c r="BM797" s="14"/>
      <c r="BN797" s="14"/>
      <c r="BO797" s="14"/>
      <c r="BP797" s="14"/>
      <c r="BQ797" s="14"/>
      <c r="BR797" s="14"/>
    </row>
    <row r="798" spans="1:70" x14ac:dyDescent="0.35">
      <c r="A798" s="14"/>
      <c r="B798" s="14"/>
      <c r="C798" s="14"/>
      <c r="AT798" s="14"/>
      <c r="AU798" s="14"/>
      <c r="AV798" s="14"/>
      <c r="AW798" s="14"/>
      <c r="AX798" s="14"/>
      <c r="AY798" s="14"/>
      <c r="AZ798" s="14"/>
      <c r="BA798" s="14"/>
      <c r="BB798" s="14"/>
      <c r="BC798" s="14"/>
      <c r="BD798" s="14"/>
      <c r="BE798" s="14"/>
      <c r="BF798" s="14"/>
      <c r="BG798" s="14"/>
      <c r="BH798" s="14"/>
      <c r="BI798" s="14"/>
      <c r="BJ798" s="14"/>
      <c r="BK798" s="14"/>
      <c r="BL798" s="14"/>
      <c r="BM798" s="14"/>
      <c r="BN798" s="14"/>
      <c r="BO798" s="14"/>
      <c r="BP798" s="14"/>
      <c r="BQ798" s="14"/>
      <c r="BR798" s="14"/>
    </row>
    <row r="799" spans="1:70" x14ac:dyDescent="0.35">
      <c r="A799" s="14"/>
      <c r="B799" s="14"/>
      <c r="C799" s="14"/>
      <c r="AT799" s="14"/>
      <c r="AU799" s="14"/>
      <c r="AV799" s="14"/>
      <c r="AW799" s="14"/>
      <c r="AX799" s="14"/>
      <c r="AY799" s="14"/>
      <c r="AZ799" s="14"/>
      <c r="BA799" s="14"/>
      <c r="BB799" s="14"/>
      <c r="BC799" s="14"/>
      <c r="BD799" s="14"/>
      <c r="BE799" s="14"/>
      <c r="BF799" s="14"/>
      <c r="BG799" s="14"/>
      <c r="BH799" s="14"/>
      <c r="BI799" s="14"/>
      <c r="BJ799" s="14"/>
      <c r="BK799" s="14"/>
      <c r="BL799" s="14"/>
      <c r="BM799" s="14"/>
      <c r="BN799" s="14"/>
      <c r="BO799" s="14"/>
      <c r="BP799" s="14"/>
      <c r="BQ799" s="14"/>
      <c r="BR799" s="14"/>
    </row>
    <row r="800" spans="1:70" x14ac:dyDescent="0.35">
      <c r="A800" s="14"/>
      <c r="B800" s="14"/>
      <c r="C800" s="14"/>
      <c r="AT800" s="14"/>
      <c r="AU800" s="14"/>
      <c r="AV800" s="14"/>
      <c r="AW800" s="14"/>
      <c r="AX800" s="14"/>
      <c r="AY800" s="14"/>
      <c r="AZ800" s="14"/>
      <c r="BA800" s="14"/>
      <c r="BB800" s="14"/>
      <c r="BC800" s="14"/>
      <c r="BD800" s="14"/>
      <c r="BE800" s="14"/>
      <c r="BF800" s="14"/>
      <c r="BG800" s="14"/>
      <c r="BH800" s="14"/>
      <c r="BI800" s="14"/>
      <c r="BJ800" s="14"/>
      <c r="BK800" s="14"/>
      <c r="BL800" s="14"/>
      <c r="BM800" s="14"/>
      <c r="BN800" s="14"/>
      <c r="BO800" s="14"/>
      <c r="BP800" s="14"/>
      <c r="BQ800" s="14"/>
      <c r="BR800" s="14"/>
    </row>
    <row r="801" spans="1:70" x14ac:dyDescent="0.35">
      <c r="A801" s="14"/>
      <c r="B801" s="14"/>
      <c r="C801" s="14"/>
      <c r="AT801" s="14"/>
      <c r="AU801" s="14"/>
      <c r="AV801" s="14"/>
      <c r="AW801" s="14"/>
      <c r="AX801" s="14"/>
      <c r="AY801" s="14"/>
      <c r="AZ801" s="14"/>
      <c r="BA801" s="14"/>
      <c r="BB801" s="14"/>
      <c r="BC801" s="14"/>
      <c r="BD801" s="14"/>
      <c r="BE801" s="14"/>
      <c r="BF801" s="14"/>
      <c r="BG801" s="14"/>
      <c r="BH801" s="14"/>
      <c r="BI801" s="14"/>
      <c r="BJ801" s="14"/>
      <c r="BK801" s="14"/>
      <c r="BL801" s="14"/>
      <c r="BM801" s="14"/>
      <c r="BN801" s="14"/>
      <c r="BO801" s="14"/>
      <c r="BP801" s="14"/>
      <c r="BQ801" s="14"/>
      <c r="BR801" s="14"/>
    </row>
    <row r="802" spans="1:70" x14ac:dyDescent="0.35">
      <c r="A802" s="14"/>
      <c r="B802" s="14"/>
      <c r="C802" s="14"/>
      <c r="AT802" s="14"/>
      <c r="AU802" s="14"/>
      <c r="AV802" s="14"/>
      <c r="AW802" s="14"/>
      <c r="AX802" s="14"/>
      <c r="AY802" s="14"/>
      <c r="AZ802" s="14"/>
      <c r="BA802" s="14"/>
      <c r="BB802" s="14"/>
      <c r="BC802" s="14"/>
      <c r="BD802" s="14"/>
      <c r="BE802" s="14"/>
      <c r="BF802" s="14"/>
      <c r="BG802" s="14"/>
      <c r="BH802" s="14"/>
      <c r="BI802" s="14"/>
      <c r="BJ802" s="14"/>
      <c r="BK802" s="14"/>
      <c r="BL802" s="14"/>
      <c r="BM802" s="14"/>
      <c r="BN802" s="14"/>
      <c r="BO802" s="14"/>
      <c r="BP802" s="14"/>
      <c r="BQ802" s="14"/>
      <c r="BR802" s="14"/>
    </row>
    <row r="803" spans="1:70" x14ac:dyDescent="0.35">
      <c r="A803" s="14"/>
      <c r="B803" s="14"/>
      <c r="C803" s="14"/>
      <c r="AT803" s="14"/>
      <c r="AU803" s="14"/>
      <c r="AV803" s="14"/>
      <c r="AW803" s="14"/>
      <c r="AX803" s="14"/>
      <c r="AY803" s="14"/>
      <c r="AZ803" s="14"/>
      <c r="BA803" s="14"/>
      <c r="BB803" s="14"/>
      <c r="BC803" s="14"/>
      <c r="BD803" s="14"/>
      <c r="BE803" s="14"/>
      <c r="BF803" s="14"/>
      <c r="BG803" s="14"/>
      <c r="BH803" s="14"/>
      <c r="BI803" s="14"/>
      <c r="BJ803" s="14"/>
      <c r="BK803" s="14"/>
      <c r="BL803" s="14"/>
      <c r="BM803" s="14"/>
      <c r="BN803" s="14"/>
      <c r="BO803" s="14"/>
      <c r="BP803" s="14"/>
      <c r="BQ803" s="14"/>
      <c r="BR803" s="14"/>
    </row>
    <row r="804" spans="1:70" x14ac:dyDescent="0.35">
      <c r="A804" s="14"/>
      <c r="B804" s="14"/>
      <c r="C804" s="14"/>
      <c r="AT804" s="14"/>
      <c r="AU804" s="14"/>
      <c r="AV804" s="14"/>
      <c r="AW804" s="14"/>
      <c r="AX804" s="14"/>
      <c r="AY804" s="14"/>
      <c r="AZ804" s="14"/>
      <c r="BA804" s="14"/>
      <c r="BB804" s="14"/>
      <c r="BC804" s="14"/>
      <c r="BD804" s="14"/>
      <c r="BE804" s="14"/>
      <c r="BF804" s="14"/>
      <c r="BG804" s="14"/>
      <c r="BH804" s="14"/>
      <c r="BI804" s="14"/>
      <c r="BJ804" s="14"/>
      <c r="BK804" s="14"/>
      <c r="BL804" s="14"/>
      <c r="BM804" s="14"/>
      <c r="BN804" s="14"/>
      <c r="BO804" s="14"/>
      <c r="BP804" s="14"/>
      <c r="BQ804" s="14"/>
      <c r="BR804" s="14"/>
    </row>
    <row r="805" spans="1:70" x14ac:dyDescent="0.35">
      <c r="A805" s="14"/>
      <c r="B805" s="14"/>
      <c r="C805" s="14"/>
      <c r="AT805" s="14"/>
      <c r="AU805" s="14"/>
      <c r="AV805" s="14"/>
      <c r="AW805" s="14"/>
      <c r="AX805" s="14"/>
      <c r="AY805" s="14"/>
      <c r="AZ805" s="14"/>
      <c r="BA805" s="14"/>
      <c r="BB805" s="14"/>
      <c r="BC805" s="14"/>
      <c r="BD805" s="14"/>
      <c r="BE805" s="14"/>
      <c r="BF805" s="14"/>
      <c r="BG805" s="14"/>
      <c r="BH805" s="14"/>
      <c r="BI805" s="14"/>
      <c r="BJ805" s="14"/>
      <c r="BK805" s="14"/>
      <c r="BL805" s="14"/>
      <c r="BM805" s="14"/>
      <c r="BN805" s="14"/>
      <c r="BO805" s="14"/>
      <c r="BP805" s="14"/>
      <c r="BQ805" s="14"/>
      <c r="BR805" s="14"/>
    </row>
    <row r="806" spans="1:70" x14ac:dyDescent="0.35">
      <c r="A806" s="14"/>
      <c r="B806" s="14"/>
      <c r="C806" s="14"/>
      <c r="AT806" s="14"/>
      <c r="AU806" s="14"/>
      <c r="AV806" s="14"/>
      <c r="AW806" s="14"/>
      <c r="AX806" s="14"/>
      <c r="AY806" s="14"/>
      <c r="AZ806" s="14"/>
      <c r="BA806" s="14"/>
      <c r="BB806" s="14"/>
      <c r="BC806" s="14"/>
      <c r="BD806" s="14"/>
      <c r="BE806" s="14"/>
      <c r="BF806" s="14"/>
      <c r="BG806" s="14"/>
      <c r="BH806" s="14"/>
      <c r="BI806" s="14"/>
      <c r="BJ806" s="14"/>
      <c r="BK806" s="14"/>
      <c r="BL806" s="14"/>
      <c r="BM806" s="14"/>
      <c r="BN806" s="14"/>
      <c r="BO806" s="14"/>
      <c r="BP806" s="14"/>
      <c r="BQ806" s="14"/>
      <c r="BR806" s="14"/>
    </row>
    <row r="807" spans="1:70" x14ac:dyDescent="0.35">
      <c r="A807" s="14"/>
      <c r="B807" s="14"/>
      <c r="C807" s="14"/>
      <c r="AT807" s="14"/>
      <c r="AU807" s="14"/>
      <c r="AV807" s="14"/>
      <c r="AW807" s="14"/>
      <c r="AX807" s="14"/>
      <c r="AY807" s="14"/>
      <c r="AZ807" s="14"/>
      <c r="BA807" s="14"/>
      <c r="BB807" s="14"/>
      <c r="BC807" s="14"/>
      <c r="BD807" s="14"/>
      <c r="BE807" s="14"/>
      <c r="BF807" s="14"/>
      <c r="BG807" s="14"/>
      <c r="BH807" s="14"/>
      <c r="BI807" s="14"/>
      <c r="BJ807" s="14"/>
      <c r="BK807" s="14"/>
      <c r="BL807" s="14"/>
      <c r="BM807" s="14"/>
      <c r="BN807" s="14"/>
      <c r="BO807" s="14"/>
      <c r="BP807" s="14"/>
      <c r="BQ807" s="14"/>
      <c r="BR807" s="14"/>
    </row>
    <row r="808" spans="1:70" x14ac:dyDescent="0.35">
      <c r="A808" s="14"/>
      <c r="B808" s="14"/>
      <c r="C808" s="14"/>
      <c r="AT808" s="14"/>
      <c r="AU808" s="14"/>
      <c r="AV808" s="14"/>
      <c r="AW808" s="14"/>
      <c r="AX808" s="14"/>
      <c r="AY808" s="14"/>
      <c r="AZ808" s="14"/>
      <c r="BA808" s="14"/>
      <c r="BB808" s="14"/>
      <c r="BC808" s="14"/>
      <c r="BD808" s="14"/>
      <c r="BE808" s="14"/>
      <c r="BF808" s="14"/>
      <c r="BG808" s="14"/>
      <c r="BH808" s="14"/>
      <c r="BI808" s="14"/>
      <c r="BJ808" s="14"/>
      <c r="BK808" s="14"/>
      <c r="BL808" s="14"/>
      <c r="BM808" s="14"/>
      <c r="BN808" s="14"/>
      <c r="BO808" s="14"/>
      <c r="BP808" s="14"/>
      <c r="BQ808" s="14"/>
      <c r="BR808" s="14"/>
    </row>
    <row r="809" spans="1:70" x14ac:dyDescent="0.35">
      <c r="A809" s="14"/>
      <c r="B809" s="14"/>
      <c r="C809" s="14"/>
      <c r="AT809" s="14"/>
      <c r="AU809" s="14"/>
      <c r="AV809" s="14"/>
      <c r="AW809" s="14"/>
      <c r="AX809" s="14"/>
      <c r="AY809" s="14"/>
      <c r="AZ809" s="14"/>
      <c r="BA809" s="14"/>
      <c r="BB809" s="14"/>
      <c r="BC809" s="14"/>
      <c r="BD809" s="14"/>
      <c r="BE809" s="14"/>
      <c r="BF809" s="14"/>
      <c r="BG809" s="14"/>
      <c r="BH809" s="14"/>
      <c r="BI809" s="14"/>
      <c r="BJ809" s="14"/>
      <c r="BK809" s="14"/>
      <c r="BL809" s="14"/>
      <c r="BM809" s="14"/>
      <c r="BN809" s="14"/>
      <c r="BO809" s="14"/>
      <c r="BP809" s="14"/>
      <c r="BQ809" s="14"/>
      <c r="BR809" s="14"/>
    </row>
    <row r="810" spans="1:70" x14ac:dyDescent="0.35">
      <c r="A810" s="14"/>
      <c r="B810" s="14"/>
      <c r="C810" s="14"/>
      <c r="AT810" s="14"/>
      <c r="AU810" s="14"/>
      <c r="AV810" s="14"/>
      <c r="AW810" s="14"/>
      <c r="AX810" s="14"/>
      <c r="AY810" s="14"/>
      <c r="AZ810" s="14"/>
      <c r="BA810" s="14"/>
      <c r="BB810" s="14"/>
      <c r="BC810" s="14"/>
      <c r="BD810" s="14"/>
      <c r="BE810" s="14"/>
      <c r="BF810" s="14"/>
      <c r="BG810" s="14"/>
      <c r="BH810" s="14"/>
      <c r="BI810" s="14"/>
      <c r="BJ810" s="14"/>
      <c r="BK810" s="14"/>
      <c r="BL810" s="14"/>
      <c r="BM810" s="14"/>
      <c r="BN810" s="14"/>
      <c r="BO810" s="14"/>
      <c r="BP810" s="14"/>
      <c r="BQ810" s="14"/>
      <c r="BR810" s="14"/>
    </row>
    <row r="811" spans="1:70" x14ac:dyDescent="0.35">
      <c r="A811" s="14"/>
      <c r="B811" s="14"/>
      <c r="C811" s="14"/>
      <c r="AT811" s="14"/>
      <c r="AU811" s="14"/>
      <c r="AV811" s="14"/>
      <c r="AW811" s="14"/>
      <c r="AX811" s="14"/>
      <c r="AY811" s="14"/>
      <c r="AZ811" s="14"/>
      <c r="BA811" s="14"/>
      <c r="BB811" s="14"/>
      <c r="BC811" s="14"/>
      <c r="BD811" s="14"/>
      <c r="BE811" s="14"/>
      <c r="BF811" s="14"/>
      <c r="BG811" s="14"/>
      <c r="BH811" s="14"/>
      <c r="BI811" s="14"/>
      <c r="BJ811" s="14"/>
      <c r="BK811" s="14"/>
      <c r="BL811" s="14"/>
      <c r="BM811" s="14"/>
      <c r="BN811" s="14"/>
      <c r="BO811" s="14"/>
      <c r="BP811" s="14"/>
      <c r="BQ811" s="14"/>
      <c r="BR811" s="14"/>
    </row>
    <row r="812" spans="1:70" x14ac:dyDescent="0.35">
      <c r="A812" s="14"/>
      <c r="B812" s="14"/>
      <c r="C812" s="14"/>
      <c r="AT812" s="14"/>
      <c r="AU812" s="14"/>
      <c r="AV812" s="14"/>
      <c r="AW812" s="14"/>
      <c r="AX812" s="14"/>
      <c r="AY812" s="14"/>
      <c r="AZ812" s="14"/>
      <c r="BA812" s="14"/>
      <c r="BB812" s="14"/>
      <c r="BC812" s="14"/>
      <c r="BD812" s="14"/>
      <c r="BE812" s="14"/>
      <c r="BF812" s="14"/>
      <c r="BG812" s="14"/>
      <c r="BH812" s="14"/>
      <c r="BI812" s="14"/>
      <c r="BJ812" s="14"/>
      <c r="BK812" s="14"/>
      <c r="BL812" s="14"/>
      <c r="BM812" s="14"/>
      <c r="BN812" s="14"/>
      <c r="BO812" s="14"/>
      <c r="BP812" s="14"/>
      <c r="BQ812" s="14"/>
      <c r="BR812" s="14"/>
    </row>
    <row r="813" spans="1:70" x14ac:dyDescent="0.35">
      <c r="A813" s="14"/>
      <c r="B813" s="14"/>
      <c r="C813" s="14"/>
      <c r="AT813" s="14"/>
      <c r="AU813" s="14"/>
      <c r="AV813" s="14"/>
      <c r="AW813" s="14"/>
      <c r="AX813" s="14"/>
      <c r="AY813" s="14"/>
      <c r="AZ813" s="14"/>
      <c r="BA813" s="14"/>
      <c r="BB813" s="14"/>
      <c r="BC813" s="14"/>
      <c r="BD813" s="14"/>
      <c r="BE813" s="14"/>
      <c r="BF813" s="14"/>
      <c r="BG813" s="14"/>
      <c r="BH813" s="14"/>
      <c r="BI813" s="14"/>
      <c r="BJ813" s="14"/>
      <c r="BK813" s="14"/>
      <c r="BL813" s="14"/>
      <c r="BM813" s="14"/>
      <c r="BN813" s="14"/>
      <c r="BO813" s="14"/>
      <c r="BP813" s="14"/>
      <c r="BQ813" s="14"/>
      <c r="BR813" s="14"/>
    </row>
    <row r="814" spans="1:70" x14ac:dyDescent="0.35">
      <c r="A814" s="14"/>
      <c r="B814" s="14"/>
      <c r="C814" s="14"/>
      <c r="AT814" s="14"/>
      <c r="AU814" s="14"/>
      <c r="AV814" s="14"/>
      <c r="AW814" s="14"/>
      <c r="AX814" s="14"/>
      <c r="AY814" s="14"/>
      <c r="AZ814" s="14"/>
      <c r="BA814" s="14"/>
      <c r="BB814" s="14"/>
      <c r="BC814" s="14"/>
      <c r="BD814" s="14"/>
      <c r="BE814" s="14"/>
      <c r="BF814" s="14"/>
      <c r="BG814" s="14"/>
      <c r="BH814" s="14"/>
      <c r="BI814" s="14"/>
      <c r="BJ814" s="14"/>
      <c r="BK814" s="14"/>
      <c r="BL814" s="14"/>
      <c r="BM814" s="14"/>
      <c r="BN814" s="14"/>
      <c r="BO814" s="14"/>
      <c r="BP814" s="14"/>
      <c r="BQ814" s="14"/>
      <c r="BR814" s="14"/>
    </row>
    <row r="815" spans="1:70" x14ac:dyDescent="0.35">
      <c r="A815" s="14"/>
      <c r="B815" s="14"/>
      <c r="C815" s="14"/>
      <c r="AT815" s="14"/>
      <c r="AU815" s="14"/>
      <c r="AV815" s="14"/>
      <c r="AW815" s="14"/>
      <c r="AX815" s="14"/>
      <c r="AY815" s="14"/>
      <c r="AZ815" s="14"/>
      <c r="BA815" s="14"/>
      <c r="BB815" s="14"/>
      <c r="BC815" s="14"/>
      <c r="BD815" s="14"/>
      <c r="BE815" s="14"/>
      <c r="BF815" s="14"/>
      <c r="BG815" s="14"/>
      <c r="BH815" s="14"/>
      <c r="BI815" s="14"/>
      <c r="BJ815" s="14"/>
      <c r="BK815" s="14"/>
      <c r="BL815" s="14"/>
      <c r="BM815" s="14"/>
      <c r="BN815" s="14"/>
      <c r="BO815" s="14"/>
      <c r="BP815" s="14"/>
      <c r="BQ815" s="14"/>
      <c r="BR815" s="14"/>
    </row>
    <row r="816" spans="1:70" x14ac:dyDescent="0.35">
      <c r="A816" s="14"/>
      <c r="B816" s="14"/>
      <c r="C816" s="14"/>
      <c r="AT816" s="14"/>
      <c r="AU816" s="14"/>
      <c r="AV816" s="14"/>
      <c r="AW816" s="14"/>
      <c r="AX816" s="14"/>
      <c r="AY816" s="14"/>
      <c r="AZ816" s="14"/>
      <c r="BA816" s="14"/>
      <c r="BB816" s="14"/>
      <c r="BC816" s="14"/>
      <c r="BD816" s="14"/>
      <c r="BE816" s="14"/>
      <c r="BF816" s="14"/>
      <c r="BG816" s="14"/>
      <c r="BH816" s="14"/>
      <c r="BI816" s="14"/>
      <c r="BJ816" s="14"/>
      <c r="BK816" s="14"/>
      <c r="BL816" s="14"/>
      <c r="BM816" s="14"/>
      <c r="BN816" s="14"/>
      <c r="BO816" s="14"/>
      <c r="BP816" s="14"/>
      <c r="BQ816" s="14"/>
      <c r="BR816" s="14"/>
    </row>
    <row r="817" spans="1:70" x14ac:dyDescent="0.35">
      <c r="A817" s="14"/>
      <c r="B817" s="14"/>
      <c r="C817" s="14"/>
      <c r="AT817" s="14"/>
      <c r="AU817" s="14"/>
      <c r="AV817" s="14"/>
      <c r="AW817" s="14"/>
      <c r="AX817" s="14"/>
      <c r="AY817" s="14"/>
      <c r="AZ817" s="14"/>
      <c r="BA817" s="14"/>
      <c r="BB817" s="14"/>
      <c r="BC817" s="14"/>
      <c r="BD817" s="14"/>
      <c r="BE817" s="14"/>
      <c r="BF817" s="14"/>
      <c r="BG817" s="14"/>
      <c r="BH817" s="14"/>
      <c r="BI817" s="14"/>
      <c r="BJ817" s="14"/>
      <c r="BK817" s="14"/>
      <c r="BL817" s="14"/>
      <c r="BM817" s="14"/>
      <c r="BN817" s="14"/>
      <c r="BO817" s="14"/>
      <c r="BP817" s="14"/>
      <c r="BQ817" s="14"/>
      <c r="BR817" s="14"/>
    </row>
    <row r="818" spans="1:70" x14ac:dyDescent="0.35">
      <c r="A818" s="14"/>
      <c r="B818" s="14"/>
      <c r="C818" s="14"/>
      <c r="AT818" s="14"/>
      <c r="AU818" s="14"/>
      <c r="AV818" s="14"/>
      <c r="AW818" s="14"/>
      <c r="AX818" s="14"/>
      <c r="AY818" s="14"/>
      <c r="AZ818" s="14"/>
      <c r="BA818" s="14"/>
      <c r="BB818" s="14"/>
      <c r="BC818" s="14"/>
      <c r="BD818" s="14"/>
      <c r="BE818" s="14"/>
      <c r="BF818" s="14"/>
      <c r="BG818" s="14"/>
      <c r="BH818" s="14"/>
      <c r="BI818" s="14"/>
      <c r="BJ818" s="14"/>
      <c r="BK818" s="14"/>
      <c r="BL818" s="14"/>
      <c r="BM818" s="14"/>
      <c r="BN818" s="14"/>
      <c r="BO818" s="14"/>
      <c r="BP818" s="14"/>
      <c r="BQ818" s="14"/>
      <c r="BR818" s="14"/>
    </row>
    <row r="819" spans="1:70" x14ac:dyDescent="0.35">
      <c r="A819" s="14"/>
      <c r="B819" s="14"/>
      <c r="C819" s="14"/>
      <c r="AT819" s="14"/>
      <c r="AU819" s="14"/>
      <c r="AV819" s="14"/>
      <c r="AW819" s="14"/>
      <c r="AX819" s="14"/>
      <c r="AY819" s="14"/>
      <c r="AZ819" s="14"/>
      <c r="BA819" s="14"/>
      <c r="BB819" s="14"/>
      <c r="BC819" s="14"/>
      <c r="BD819" s="14"/>
      <c r="BE819" s="14"/>
      <c r="BF819" s="14"/>
      <c r="BG819" s="14"/>
      <c r="BH819" s="14"/>
      <c r="BI819" s="14"/>
      <c r="BJ819" s="14"/>
      <c r="BK819" s="14"/>
      <c r="BL819" s="14"/>
      <c r="BM819" s="14"/>
      <c r="BN819" s="14"/>
      <c r="BO819" s="14"/>
      <c r="BP819" s="14"/>
      <c r="BQ819" s="14"/>
      <c r="BR819" s="14"/>
    </row>
    <row r="820" spans="1:70" x14ac:dyDescent="0.35">
      <c r="A820" s="14"/>
      <c r="B820" s="14"/>
      <c r="C820" s="14"/>
      <c r="AT820" s="14"/>
      <c r="AU820" s="14"/>
      <c r="AV820" s="14"/>
      <c r="AW820" s="14"/>
      <c r="AX820" s="14"/>
      <c r="AY820" s="14"/>
      <c r="AZ820" s="14"/>
      <c r="BA820" s="14"/>
      <c r="BB820" s="14"/>
      <c r="BC820" s="14"/>
      <c r="BD820" s="14"/>
      <c r="BE820" s="14"/>
      <c r="BF820" s="14"/>
      <c r="BG820" s="14"/>
      <c r="BH820" s="14"/>
      <c r="BI820" s="14"/>
      <c r="BJ820" s="14"/>
      <c r="BK820" s="14"/>
      <c r="BL820" s="14"/>
      <c r="BM820" s="14"/>
      <c r="BN820" s="14"/>
      <c r="BO820" s="14"/>
      <c r="BP820" s="14"/>
      <c r="BQ820" s="14"/>
      <c r="BR820" s="14"/>
    </row>
    <row r="821" spans="1:70" x14ac:dyDescent="0.35">
      <c r="A821" s="14"/>
      <c r="B821" s="14"/>
      <c r="C821" s="14"/>
      <c r="AT821" s="14"/>
      <c r="AU821" s="14"/>
      <c r="AV821" s="14"/>
      <c r="AW821" s="14"/>
      <c r="AX821" s="14"/>
      <c r="AY821" s="14"/>
      <c r="AZ821" s="14"/>
      <c r="BA821" s="14"/>
      <c r="BB821" s="14"/>
      <c r="BC821" s="14"/>
      <c r="BD821" s="14"/>
      <c r="BE821" s="14"/>
      <c r="BF821" s="14"/>
      <c r="BG821" s="14"/>
      <c r="BH821" s="14"/>
      <c r="BI821" s="14"/>
      <c r="BJ821" s="14"/>
      <c r="BK821" s="14"/>
      <c r="BL821" s="14"/>
      <c r="BM821" s="14"/>
      <c r="BN821" s="14"/>
      <c r="BO821" s="14"/>
      <c r="BP821" s="14"/>
      <c r="BQ821" s="14"/>
      <c r="BR821" s="14"/>
    </row>
    <row r="822" spans="1:70" x14ac:dyDescent="0.35">
      <c r="A822" s="14"/>
      <c r="B822" s="14"/>
      <c r="C822" s="14"/>
      <c r="AT822" s="14"/>
      <c r="AU822" s="14"/>
      <c r="AV822" s="14"/>
      <c r="AW822" s="14"/>
      <c r="AX822" s="14"/>
      <c r="AY822" s="14"/>
      <c r="AZ822" s="14"/>
      <c r="BA822" s="14"/>
      <c r="BB822" s="14"/>
      <c r="BC822" s="14"/>
      <c r="BD822" s="14"/>
      <c r="BE822" s="14"/>
      <c r="BF822" s="14"/>
      <c r="BG822" s="14"/>
      <c r="BH822" s="14"/>
      <c r="BI822" s="14"/>
      <c r="BJ822" s="14"/>
      <c r="BK822" s="14"/>
      <c r="BL822" s="14"/>
      <c r="BM822" s="14"/>
      <c r="BN822" s="14"/>
      <c r="BO822" s="14"/>
      <c r="BP822" s="14"/>
      <c r="BQ822" s="14"/>
      <c r="BR822" s="14"/>
    </row>
    <row r="823" spans="1:70" x14ac:dyDescent="0.35">
      <c r="A823" s="14"/>
      <c r="B823" s="14"/>
      <c r="C823" s="14"/>
      <c r="AT823" s="14"/>
      <c r="AU823" s="14"/>
      <c r="AV823" s="14"/>
      <c r="AW823" s="14"/>
      <c r="AX823" s="14"/>
      <c r="AY823" s="14"/>
      <c r="AZ823" s="14"/>
      <c r="BA823" s="14"/>
      <c r="BB823" s="14"/>
      <c r="BC823" s="14"/>
      <c r="BD823" s="14"/>
      <c r="BE823" s="14"/>
      <c r="BF823" s="14"/>
      <c r="BG823" s="14"/>
      <c r="BH823" s="14"/>
      <c r="BI823" s="14"/>
      <c r="BJ823" s="14"/>
      <c r="BK823" s="14"/>
      <c r="BL823" s="14"/>
      <c r="BM823" s="14"/>
      <c r="BN823" s="14"/>
      <c r="BO823" s="14"/>
      <c r="BP823" s="14"/>
      <c r="BQ823" s="14"/>
      <c r="BR823" s="14"/>
    </row>
    <row r="824" spans="1:70" x14ac:dyDescent="0.35">
      <c r="A824" s="14"/>
      <c r="B824" s="14"/>
      <c r="C824" s="14"/>
      <c r="AT824" s="14"/>
      <c r="AU824" s="14"/>
      <c r="AV824" s="14"/>
      <c r="AW824" s="14"/>
      <c r="AX824" s="14"/>
      <c r="AY824" s="14"/>
      <c r="AZ824" s="14"/>
      <c r="BA824" s="14"/>
      <c r="BB824" s="14"/>
      <c r="BC824" s="14"/>
      <c r="BD824" s="14"/>
      <c r="BE824" s="14"/>
      <c r="BF824" s="14"/>
      <c r="BG824" s="14"/>
      <c r="BH824" s="14"/>
      <c r="BI824" s="14"/>
      <c r="BJ824" s="14"/>
      <c r="BK824" s="14"/>
      <c r="BL824" s="14"/>
      <c r="BM824" s="14"/>
      <c r="BN824" s="14"/>
      <c r="BO824" s="14"/>
      <c r="BP824" s="14"/>
      <c r="BQ824" s="14"/>
      <c r="BR824" s="14"/>
    </row>
    <row r="825" spans="1:70" x14ac:dyDescent="0.35">
      <c r="A825" s="14"/>
      <c r="B825" s="14"/>
      <c r="C825" s="14"/>
      <c r="AT825" s="14"/>
      <c r="AU825" s="14"/>
      <c r="AV825" s="14"/>
      <c r="AW825" s="14"/>
      <c r="AX825" s="14"/>
      <c r="AY825" s="14"/>
      <c r="AZ825" s="14"/>
      <c r="BA825" s="14"/>
      <c r="BB825" s="14"/>
      <c r="BC825" s="14"/>
      <c r="BD825" s="14"/>
      <c r="BE825" s="14"/>
      <c r="BF825" s="14"/>
      <c r="BG825" s="14"/>
      <c r="BH825" s="14"/>
      <c r="BI825" s="14"/>
      <c r="BJ825" s="14"/>
      <c r="BK825" s="14"/>
      <c r="BL825" s="14"/>
      <c r="BM825" s="14"/>
      <c r="BN825" s="14"/>
      <c r="BO825" s="14"/>
      <c r="BP825" s="14"/>
      <c r="BQ825" s="14"/>
      <c r="BR825" s="14"/>
    </row>
    <row r="826" spans="1:70" x14ac:dyDescent="0.35">
      <c r="A826" s="14"/>
      <c r="B826" s="14"/>
      <c r="C826" s="14"/>
      <c r="AT826" s="14"/>
      <c r="AU826" s="14"/>
      <c r="AV826" s="14"/>
      <c r="AW826" s="14"/>
      <c r="AX826" s="14"/>
      <c r="AY826" s="14"/>
      <c r="AZ826" s="14"/>
      <c r="BA826" s="14"/>
      <c r="BB826" s="14"/>
      <c r="BC826" s="14"/>
      <c r="BD826" s="14"/>
      <c r="BE826" s="14"/>
      <c r="BF826" s="14"/>
      <c r="BG826" s="14"/>
      <c r="BH826" s="14"/>
      <c r="BI826" s="14"/>
      <c r="BJ826" s="14"/>
      <c r="BK826" s="14"/>
      <c r="BL826" s="14"/>
      <c r="BM826" s="14"/>
      <c r="BN826" s="14"/>
      <c r="BO826" s="14"/>
      <c r="BP826" s="14"/>
      <c r="BQ826" s="14"/>
      <c r="BR826" s="14"/>
    </row>
    <row r="827" spans="1:70" x14ac:dyDescent="0.35">
      <c r="A827" s="14"/>
      <c r="B827" s="14"/>
      <c r="C827" s="14"/>
      <c r="AT827" s="14"/>
      <c r="AU827" s="14"/>
      <c r="AV827" s="14"/>
      <c r="AW827" s="14"/>
      <c r="AX827" s="14"/>
      <c r="AY827" s="14"/>
      <c r="AZ827" s="14"/>
      <c r="BA827" s="14"/>
      <c r="BB827" s="14"/>
      <c r="BC827" s="14"/>
      <c r="BD827" s="14"/>
      <c r="BE827" s="14"/>
      <c r="BF827" s="14"/>
      <c r="BG827" s="14"/>
      <c r="BH827" s="14"/>
      <c r="BI827" s="14"/>
      <c r="BJ827" s="14"/>
      <c r="BK827" s="14"/>
      <c r="BL827" s="14"/>
      <c r="BM827" s="14"/>
      <c r="BN827" s="14"/>
      <c r="BO827" s="14"/>
      <c r="BP827" s="14"/>
      <c r="BQ827" s="14"/>
      <c r="BR827" s="14"/>
    </row>
    <row r="828" spans="1:70" x14ac:dyDescent="0.35">
      <c r="A828" s="14"/>
      <c r="B828" s="14"/>
      <c r="C828" s="14"/>
      <c r="AT828" s="14"/>
      <c r="AU828" s="14"/>
      <c r="AV828" s="14"/>
      <c r="AW828" s="14"/>
      <c r="AX828" s="14"/>
      <c r="AY828" s="14"/>
      <c r="AZ828" s="14"/>
      <c r="BA828" s="14"/>
      <c r="BB828" s="14"/>
      <c r="BC828" s="14"/>
      <c r="BD828" s="14"/>
      <c r="BE828" s="14"/>
      <c r="BF828" s="14"/>
      <c r="BG828" s="14"/>
      <c r="BH828" s="14"/>
      <c r="BI828" s="14"/>
      <c r="BJ828" s="14"/>
      <c r="BK828" s="14"/>
      <c r="BL828" s="14"/>
      <c r="BM828" s="14"/>
      <c r="BN828" s="14"/>
      <c r="BO828" s="14"/>
      <c r="BP828" s="14"/>
      <c r="BQ828" s="14"/>
      <c r="BR828" s="14"/>
    </row>
    <row r="829" spans="1:70" x14ac:dyDescent="0.35">
      <c r="A829" s="14"/>
      <c r="B829" s="14"/>
      <c r="C829" s="14"/>
      <c r="AT829" s="14"/>
      <c r="AU829" s="14"/>
      <c r="AV829" s="14"/>
      <c r="AW829" s="14"/>
      <c r="AX829" s="14"/>
      <c r="AY829" s="14"/>
      <c r="AZ829" s="14"/>
      <c r="BA829" s="14"/>
      <c r="BB829" s="14"/>
      <c r="BC829" s="14"/>
      <c r="BD829" s="14"/>
      <c r="BE829" s="14"/>
      <c r="BF829" s="14"/>
      <c r="BG829" s="14"/>
      <c r="BH829" s="14"/>
      <c r="BI829" s="14"/>
      <c r="BJ829" s="14"/>
      <c r="BK829" s="14"/>
      <c r="BL829" s="14"/>
      <c r="BM829" s="14"/>
      <c r="BN829" s="14"/>
      <c r="BO829" s="14"/>
      <c r="BP829" s="14"/>
      <c r="BQ829" s="14"/>
      <c r="BR829" s="14"/>
    </row>
    <row r="830" spans="1:70" x14ac:dyDescent="0.35">
      <c r="A830" s="14"/>
      <c r="B830" s="14"/>
      <c r="C830" s="14"/>
      <c r="AT830" s="14"/>
      <c r="AU830" s="14"/>
      <c r="AV830" s="14"/>
      <c r="AW830" s="14"/>
      <c r="AX830" s="14"/>
      <c r="AY830" s="14"/>
      <c r="AZ830" s="14"/>
      <c r="BA830" s="14"/>
      <c r="BB830" s="14"/>
      <c r="BC830" s="14"/>
      <c r="BD830" s="14"/>
      <c r="BE830" s="14"/>
      <c r="BF830" s="14"/>
      <c r="BG830" s="14"/>
      <c r="BH830" s="14"/>
      <c r="BI830" s="14"/>
      <c r="BJ830" s="14"/>
      <c r="BK830" s="14"/>
      <c r="BL830" s="14"/>
      <c r="BM830" s="14"/>
      <c r="BN830" s="14"/>
      <c r="BO830" s="14"/>
      <c r="BP830" s="14"/>
      <c r="BQ830" s="14"/>
      <c r="BR830" s="14"/>
    </row>
    <row r="831" spans="1:70" x14ac:dyDescent="0.35">
      <c r="A831" s="14"/>
      <c r="B831" s="14"/>
      <c r="C831" s="14"/>
      <c r="AT831" s="14"/>
      <c r="AU831" s="14"/>
      <c r="AV831" s="14"/>
      <c r="AW831" s="14"/>
      <c r="AX831" s="14"/>
      <c r="AY831" s="14"/>
      <c r="AZ831" s="14"/>
      <c r="BA831" s="14"/>
      <c r="BB831" s="14"/>
      <c r="BC831" s="14"/>
      <c r="BD831" s="14"/>
      <c r="BE831" s="14"/>
      <c r="BF831" s="14"/>
      <c r="BG831" s="14"/>
      <c r="BH831" s="14"/>
      <c r="BI831" s="14"/>
      <c r="BJ831" s="14"/>
      <c r="BK831" s="14"/>
      <c r="BL831" s="14"/>
      <c r="BM831" s="14"/>
      <c r="BN831" s="14"/>
      <c r="BO831" s="14"/>
      <c r="BP831" s="14"/>
      <c r="BQ831" s="14"/>
      <c r="BR831" s="14"/>
    </row>
    <row r="832" spans="1:70" x14ac:dyDescent="0.35">
      <c r="A832" s="14"/>
      <c r="B832" s="14"/>
      <c r="C832" s="14"/>
      <c r="AT832" s="14"/>
      <c r="AU832" s="14"/>
      <c r="AV832" s="14"/>
      <c r="AW832" s="14"/>
      <c r="AX832" s="14"/>
      <c r="AY832" s="14"/>
      <c r="AZ832" s="14"/>
      <c r="BA832" s="14"/>
      <c r="BB832" s="14"/>
      <c r="BC832" s="14"/>
      <c r="BD832" s="14"/>
      <c r="BE832" s="14"/>
      <c r="BF832" s="14"/>
      <c r="BG832" s="14"/>
      <c r="BH832" s="14"/>
      <c r="BI832" s="14"/>
      <c r="BJ832" s="14"/>
      <c r="BK832" s="14"/>
      <c r="BL832" s="14"/>
      <c r="BM832" s="14"/>
      <c r="BN832" s="14"/>
      <c r="BO832" s="14"/>
      <c r="BP832" s="14"/>
      <c r="BQ832" s="14"/>
      <c r="BR832" s="14"/>
    </row>
    <row r="833" spans="1:70" x14ac:dyDescent="0.35">
      <c r="A833" s="14"/>
      <c r="B833" s="14"/>
      <c r="C833" s="14"/>
      <c r="AT833" s="14"/>
      <c r="AU833" s="14"/>
      <c r="AV833" s="14"/>
      <c r="AW833" s="14"/>
      <c r="AX833" s="14"/>
      <c r="AY833" s="14"/>
      <c r="AZ833" s="14"/>
      <c r="BA833" s="14"/>
      <c r="BB833" s="14"/>
      <c r="BC833" s="14"/>
      <c r="BD833" s="14"/>
      <c r="BE833" s="14"/>
      <c r="BF833" s="14"/>
      <c r="BG833" s="14"/>
      <c r="BH833" s="14"/>
      <c r="BI833" s="14"/>
      <c r="BJ833" s="14"/>
      <c r="BK833" s="14"/>
      <c r="BL833" s="14"/>
      <c r="BM833" s="14"/>
      <c r="BN833" s="14"/>
      <c r="BO833" s="14"/>
      <c r="BP833" s="14"/>
      <c r="BQ833" s="14"/>
      <c r="BR833" s="14"/>
    </row>
    <row r="834" spans="1:70" x14ac:dyDescent="0.35">
      <c r="A834" s="14"/>
      <c r="B834" s="14"/>
      <c r="C834" s="14"/>
      <c r="AT834" s="14"/>
      <c r="AU834" s="14"/>
      <c r="AV834" s="14"/>
      <c r="AW834" s="14"/>
      <c r="AX834" s="14"/>
      <c r="AY834" s="14"/>
      <c r="AZ834" s="14"/>
      <c r="BA834" s="14"/>
      <c r="BB834" s="14"/>
      <c r="BC834" s="14"/>
      <c r="BD834" s="14"/>
      <c r="BE834" s="14"/>
      <c r="BF834" s="14"/>
      <c r="BG834" s="14"/>
      <c r="BH834" s="14"/>
      <c r="BI834" s="14"/>
      <c r="BJ834" s="14"/>
      <c r="BK834" s="14"/>
      <c r="BL834" s="14"/>
      <c r="BM834" s="14"/>
      <c r="BN834" s="14"/>
      <c r="BO834" s="14"/>
      <c r="BP834" s="14"/>
      <c r="BQ834" s="14"/>
      <c r="BR834" s="14"/>
    </row>
    <row r="835" spans="1:70" x14ac:dyDescent="0.35">
      <c r="A835" s="14"/>
      <c r="B835" s="14"/>
      <c r="C835" s="14"/>
      <c r="AT835" s="14"/>
      <c r="AU835" s="14"/>
      <c r="AV835" s="14"/>
      <c r="AW835" s="14"/>
      <c r="AX835" s="14"/>
      <c r="AY835" s="14"/>
      <c r="AZ835" s="14"/>
      <c r="BA835" s="14"/>
      <c r="BB835" s="14"/>
      <c r="BC835" s="14"/>
      <c r="BD835" s="14"/>
      <c r="BE835" s="14"/>
      <c r="BF835" s="14"/>
      <c r="BG835" s="14"/>
      <c r="BH835" s="14"/>
      <c r="BI835" s="14"/>
      <c r="BJ835" s="14"/>
      <c r="BK835" s="14"/>
      <c r="BL835" s="14"/>
      <c r="BM835" s="14"/>
      <c r="BN835" s="14"/>
      <c r="BO835" s="14"/>
      <c r="BP835" s="14"/>
      <c r="BQ835" s="14"/>
      <c r="BR835" s="14"/>
    </row>
    <row r="836" spans="1:70" x14ac:dyDescent="0.35">
      <c r="A836" s="14"/>
      <c r="B836" s="14"/>
      <c r="C836" s="14"/>
      <c r="AT836" s="14"/>
      <c r="AU836" s="14"/>
      <c r="AV836" s="14"/>
      <c r="AW836" s="14"/>
      <c r="AX836" s="14"/>
      <c r="AY836" s="14"/>
      <c r="AZ836" s="14"/>
      <c r="BA836" s="14"/>
      <c r="BB836" s="14"/>
      <c r="BC836" s="14"/>
      <c r="BD836" s="14"/>
      <c r="BE836" s="14"/>
      <c r="BF836" s="14"/>
      <c r="BG836" s="14"/>
      <c r="BH836" s="14"/>
      <c r="BI836" s="14"/>
      <c r="BJ836" s="14"/>
      <c r="BK836" s="14"/>
      <c r="BL836" s="14"/>
      <c r="BM836" s="14"/>
      <c r="BN836" s="14"/>
      <c r="BO836" s="14"/>
      <c r="BP836" s="14"/>
      <c r="BQ836" s="14"/>
      <c r="BR836" s="14"/>
    </row>
    <row r="837" spans="1:70" x14ac:dyDescent="0.35">
      <c r="A837" s="14"/>
      <c r="B837" s="14"/>
      <c r="C837" s="14"/>
      <c r="AT837" s="14"/>
      <c r="AU837" s="14"/>
      <c r="AV837" s="14"/>
      <c r="AW837" s="14"/>
      <c r="AX837" s="14"/>
      <c r="AY837" s="14"/>
      <c r="AZ837" s="14"/>
      <c r="BA837" s="14"/>
      <c r="BB837" s="14"/>
      <c r="BC837" s="14"/>
      <c r="BD837" s="14"/>
      <c r="BE837" s="14"/>
      <c r="BF837" s="14"/>
      <c r="BG837" s="14"/>
      <c r="BH837" s="14"/>
      <c r="BI837" s="14"/>
      <c r="BJ837" s="14"/>
      <c r="BK837" s="14"/>
      <c r="BL837" s="14"/>
      <c r="BM837" s="14"/>
      <c r="BN837" s="14"/>
      <c r="BO837" s="14"/>
      <c r="BP837" s="14"/>
      <c r="BQ837" s="14"/>
      <c r="BR837" s="14"/>
    </row>
    <row r="838" spans="1:70" x14ac:dyDescent="0.35">
      <c r="A838" s="14"/>
      <c r="B838" s="14"/>
      <c r="C838" s="14"/>
      <c r="AT838" s="14"/>
      <c r="AU838" s="14"/>
      <c r="AV838" s="14"/>
      <c r="AW838" s="14"/>
      <c r="AX838" s="14"/>
      <c r="AY838" s="14"/>
      <c r="AZ838" s="14"/>
      <c r="BA838" s="14"/>
      <c r="BB838" s="14"/>
      <c r="BC838" s="14"/>
      <c r="BD838" s="14"/>
      <c r="BE838" s="14"/>
      <c r="BF838" s="14"/>
      <c r="BG838" s="14"/>
      <c r="BH838" s="14"/>
      <c r="BI838" s="14"/>
      <c r="BJ838" s="14"/>
      <c r="BK838" s="14"/>
      <c r="BL838" s="14"/>
      <c r="BM838" s="14"/>
      <c r="BN838" s="14"/>
      <c r="BO838" s="14"/>
      <c r="BP838" s="14"/>
      <c r="BQ838" s="14"/>
      <c r="BR838" s="14"/>
    </row>
    <row r="839" spans="1:70" x14ac:dyDescent="0.35">
      <c r="A839" s="14"/>
      <c r="B839" s="14"/>
      <c r="C839" s="14"/>
      <c r="AT839" s="14"/>
      <c r="AU839" s="14"/>
      <c r="AV839" s="14"/>
      <c r="AW839" s="14"/>
      <c r="AX839" s="14"/>
      <c r="AY839" s="14"/>
      <c r="AZ839" s="14"/>
      <c r="BA839" s="14"/>
      <c r="BB839" s="14"/>
      <c r="BC839" s="14"/>
      <c r="BD839" s="14"/>
      <c r="BE839" s="14"/>
      <c r="BF839" s="14"/>
      <c r="BG839" s="14"/>
      <c r="BH839" s="14"/>
      <c r="BI839" s="14"/>
      <c r="BJ839" s="14"/>
      <c r="BK839" s="14"/>
      <c r="BL839" s="14"/>
      <c r="BM839" s="14"/>
      <c r="BN839" s="14"/>
      <c r="BO839" s="14"/>
      <c r="BP839" s="14"/>
      <c r="BQ839" s="14"/>
      <c r="BR839" s="14"/>
    </row>
    <row r="840" spans="1:70" x14ac:dyDescent="0.35">
      <c r="A840" s="14"/>
      <c r="B840" s="14"/>
      <c r="C840" s="14"/>
      <c r="AT840" s="14"/>
      <c r="AU840" s="14"/>
      <c r="AV840" s="14"/>
      <c r="AW840" s="14"/>
      <c r="AX840" s="14"/>
      <c r="AY840" s="14"/>
      <c r="AZ840" s="14"/>
      <c r="BA840" s="14"/>
      <c r="BB840" s="14"/>
      <c r="BC840" s="14"/>
      <c r="BD840" s="14"/>
      <c r="BE840" s="14"/>
      <c r="BF840" s="14"/>
      <c r="BG840" s="14"/>
      <c r="BH840" s="14"/>
      <c r="BI840" s="14"/>
      <c r="BJ840" s="14"/>
      <c r="BK840" s="14"/>
      <c r="BL840" s="14"/>
      <c r="BM840" s="14"/>
      <c r="BN840" s="14"/>
      <c r="BO840" s="14"/>
      <c r="BP840" s="14"/>
      <c r="BQ840" s="14"/>
      <c r="BR840" s="14"/>
    </row>
    <row r="841" spans="1:70" x14ac:dyDescent="0.35">
      <c r="A841" s="14"/>
      <c r="B841" s="14"/>
      <c r="C841" s="14"/>
      <c r="AT841" s="14"/>
      <c r="AU841" s="14"/>
      <c r="AV841" s="14"/>
      <c r="AW841" s="14"/>
      <c r="AX841" s="14"/>
      <c r="AY841" s="14"/>
      <c r="AZ841" s="14"/>
      <c r="BA841" s="14"/>
      <c r="BB841" s="14"/>
      <c r="BC841" s="14"/>
      <c r="BD841" s="14"/>
      <c r="BE841" s="14"/>
      <c r="BF841" s="14"/>
      <c r="BG841" s="14"/>
      <c r="BH841" s="14"/>
      <c r="BI841" s="14"/>
      <c r="BJ841" s="14"/>
      <c r="BK841" s="14"/>
      <c r="BL841" s="14"/>
      <c r="BM841" s="14"/>
      <c r="BN841" s="14"/>
      <c r="BO841" s="14"/>
      <c r="BP841" s="14"/>
      <c r="BQ841" s="14"/>
      <c r="BR841" s="14"/>
    </row>
    <row r="842" spans="1:70" x14ac:dyDescent="0.35">
      <c r="A842" s="14"/>
      <c r="B842" s="14"/>
      <c r="C842" s="14"/>
      <c r="AT842" s="14"/>
      <c r="AU842" s="14"/>
      <c r="AV842" s="14"/>
      <c r="AW842" s="14"/>
      <c r="AX842" s="14"/>
      <c r="AY842" s="14"/>
      <c r="AZ842" s="14"/>
      <c r="BA842" s="14"/>
      <c r="BB842" s="14"/>
      <c r="BC842" s="14"/>
      <c r="BD842" s="14"/>
      <c r="BE842" s="14"/>
      <c r="BF842" s="14"/>
      <c r="BG842" s="14"/>
      <c r="BH842" s="14"/>
      <c r="BI842" s="14"/>
      <c r="BJ842" s="14"/>
      <c r="BK842" s="14"/>
      <c r="BL842" s="14"/>
      <c r="BM842" s="14"/>
      <c r="BN842" s="14"/>
      <c r="BO842" s="14"/>
      <c r="BP842" s="14"/>
      <c r="BQ842" s="14"/>
      <c r="BR842" s="14"/>
    </row>
    <row r="843" spans="1:70" x14ac:dyDescent="0.35">
      <c r="A843" s="14"/>
      <c r="B843" s="14"/>
      <c r="C843" s="14"/>
      <c r="AT843" s="14"/>
      <c r="AU843" s="14"/>
      <c r="AV843" s="14"/>
      <c r="AW843" s="14"/>
      <c r="AX843" s="14"/>
      <c r="AY843" s="14"/>
      <c r="AZ843" s="14"/>
      <c r="BA843" s="14"/>
      <c r="BB843" s="14"/>
      <c r="BC843" s="14"/>
      <c r="BD843" s="14"/>
      <c r="BE843" s="14"/>
      <c r="BF843" s="14"/>
      <c r="BG843" s="14"/>
      <c r="BH843" s="14"/>
      <c r="BI843" s="14"/>
      <c r="BJ843" s="14"/>
      <c r="BK843" s="14"/>
      <c r="BL843" s="14"/>
      <c r="BM843" s="14"/>
      <c r="BN843" s="14"/>
      <c r="BO843" s="14"/>
      <c r="BP843" s="14"/>
      <c r="BQ843" s="14"/>
      <c r="BR843" s="14"/>
    </row>
    <row r="844" spans="1:70" x14ac:dyDescent="0.35">
      <c r="A844" s="14"/>
      <c r="B844" s="14"/>
      <c r="C844" s="14"/>
      <c r="AT844" s="14"/>
      <c r="AU844" s="14"/>
      <c r="AV844" s="14"/>
      <c r="AW844" s="14"/>
      <c r="AX844" s="14"/>
      <c r="AY844" s="14"/>
      <c r="AZ844" s="14"/>
      <c r="BA844" s="14"/>
      <c r="BB844" s="14"/>
      <c r="BC844" s="14"/>
      <c r="BD844" s="14"/>
      <c r="BE844" s="14"/>
      <c r="BF844" s="14"/>
      <c r="BG844" s="14"/>
      <c r="BH844" s="14"/>
      <c r="BI844" s="14"/>
      <c r="BJ844" s="14"/>
      <c r="BK844" s="14"/>
      <c r="BL844" s="14"/>
      <c r="BM844" s="14"/>
      <c r="BN844" s="14"/>
      <c r="BO844" s="14"/>
      <c r="BP844" s="14"/>
      <c r="BQ844" s="14"/>
      <c r="BR844" s="14"/>
    </row>
    <row r="845" spans="1:70" x14ac:dyDescent="0.35">
      <c r="A845" s="14"/>
      <c r="B845" s="14"/>
      <c r="C845" s="14"/>
      <c r="AT845" s="14"/>
      <c r="AU845" s="14"/>
      <c r="AV845" s="14"/>
      <c r="AW845" s="14"/>
      <c r="AX845" s="14"/>
      <c r="AY845" s="14"/>
      <c r="AZ845" s="14"/>
      <c r="BA845" s="14"/>
      <c r="BB845" s="14"/>
      <c r="BC845" s="14"/>
      <c r="BD845" s="14"/>
      <c r="BE845" s="14"/>
      <c r="BF845" s="14"/>
      <c r="BG845" s="14"/>
      <c r="BH845" s="14"/>
      <c r="BI845" s="14"/>
      <c r="BJ845" s="14"/>
      <c r="BK845" s="14"/>
      <c r="BL845" s="14"/>
      <c r="BM845" s="14"/>
      <c r="BN845" s="14"/>
      <c r="BO845" s="14"/>
      <c r="BP845" s="14"/>
      <c r="BQ845" s="14"/>
      <c r="BR845" s="14"/>
    </row>
    <row r="846" spans="1:70" x14ac:dyDescent="0.35">
      <c r="A846" s="14"/>
      <c r="B846" s="14"/>
      <c r="C846" s="14"/>
      <c r="AT846" s="14"/>
      <c r="AU846" s="14"/>
      <c r="AV846" s="14"/>
      <c r="AW846" s="14"/>
      <c r="AX846" s="14"/>
      <c r="AY846" s="14"/>
      <c r="AZ846" s="14"/>
      <c r="BA846" s="14"/>
      <c r="BB846" s="14"/>
      <c r="BC846" s="14"/>
      <c r="BD846" s="14"/>
      <c r="BE846" s="14"/>
      <c r="BF846" s="14"/>
      <c r="BG846" s="14"/>
      <c r="BH846" s="14"/>
      <c r="BI846" s="14"/>
      <c r="BJ846" s="14"/>
      <c r="BK846" s="14"/>
      <c r="BL846" s="14"/>
      <c r="BM846" s="14"/>
      <c r="BN846" s="14"/>
      <c r="BO846" s="14"/>
      <c r="BP846" s="14"/>
      <c r="BQ846" s="14"/>
      <c r="BR846" s="14"/>
    </row>
    <row r="847" spans="1:70" x14ac:dyDescent="0.35">
      <c r="A847" s="14"/>
      <c r="B847" s="14"/>
      <c r="C847" s="14"/>
      <c r="AT847" s="14"/>
      <c r="AU847" s="14"/>
      <c r="AV847" s="14"/>
      <c r="AW847" s="14"/>
      <c r="AX847" s="14"/>
      <c r="AY847" s="14"/>
      <c r="AZ847" s="14"/>
      <c r="BA847" s="14"/>
      <c r="BB847" s="14"/>
      <c r="BC847" s="14"/>
      <c r="BD847" s="14"/>
      <c r="BE847" s="14"/>
      <c r="BF847" s="14"/>
      <c r="BG847" s="14"/>
      <c r="BH847" s="14"/>
      <c r="BI847" s="14"/>
      <c r="BJ847" s="14"/>
      <c r="BK847" s="14"/>
      <c r="BL847" s="14"/>
      <c r="BM847" s="14"/>
      <c r="BN847" s="14"/>
      <c r="BO847" s="14"/>
      <c r="BP847" s="14"/>
      <c r="BQ847" s="14"/>
      <c r="BR847" s="14"/>
    </row>
    <row r="848" spans="1:70" x14ac:dyDescent="0.35">
      <c r="A848" s="14"/>
      <c r="B848" s="14"/>
      <c r="C848" s="14"/>
      <c r="AT848" s="14"/>
      <c r="AU848" s="14"/>
      <c r="AV848" s="14"/>
      <c r="AW848" s="14"/>
      <c r="AX848" s="14"/>
      <c r="AY848" s="14"/>
      <c r="AZ848" s="14"/>
      <c r="BA848" s="14"/>
      <c r="BB848" s="14"/>
      <c r="BC848" s="14"/>
      <c r="BD848" s="14"/>
      <c r="BE848" s="14"/>
      <c r="BF848" s="14"/>
      <c r="BG848" s="14"/>
      <c r="BH848" s="14"/>
      <c r="BI848" s="14"/>
      <c r="BJ848" s="14"/>
      <c r="BK848" s="14"/>
      <c r="BL848" s="14"/>
      <c r="BM848" s="14"/>
      <c r="BN848" s="14"/>
      <c r="BO848" s="14"/>
      <c r="BP848" s="14"/>
      <c r="BQ848" s="14"/>
      <c r="BR848" s="14"/>
    </row>
    <row r="849" spans="1:70" x14ac:dyDescent="0.35">
      <c r="A849" s="14"/>
      <c r="B849" s="14"/>
      <c r="C849" s="14"/>
      <c r="AT849" s="14"/>
      <c r="AU849" s="14"/>
      <c r="AV849" s="14"/>
      <c r="AW849" s="14"/>
      <c r="AX849" s="14"/>
      <c r="AY849" s="14"/>
      <c r="AZ849" s="14"/>
      <c r="BA849" s="14"/>
      <c r="BB849" s="14"/>
      <c r="BC849" s="14"/>
      <c r="BD849" s="14"/>
      <c r="BE849" s="14"/>
      <c r="BF849" s="14"/>
      <c r="BG849" s="14"/>
      <c r="BH849" s="14"/>
      <c r="BI849" s="14"/>
      <c r="BJ849" s="14"/>
      <c r="BK849" s="14"/>
      <c r="BL849" s="14"/>
      <c r="BM849" s="14"/>
      <c r="BN849" s="14"/>
      <c r="BO849" s="14"/>
      <c r="BP849" s="14"/>
      <c r="BQ849" s="14"/>
      <c r="BR849" s="14"/>
    </row>
    <row r="850" spans="1:70" x14ac:dyDescent="0.35">
      <c r="A850" s="14"/>
      <c r="B850" s="14"/>
      <c r="C850" s="14"/>
      <c r="AT850" s="14"/>
      <c r="AU850" s="14"/>
      <c r="AV850" s="14"/>
      <c r="AW850" s="14"/>
      <c r="AX850" s="14"/>
      <c r="AY850" s="14"/>
      <c r="AZ850" s="14"/>
      <c r="BA850" s="14"/>
      <c r="BB850" s="14"/>
      <c r="BC850" s="14"/>
      <c r="BD850" s="14"/>
      <c r="BE850" s="14"/>
      <c r="BF850" s="14"/>
      <c r="BG850" s="14"/>
      <c r="BH850" s="14"/>
      <c r="BI850" s="14"/>
      <c r="BJ850" s="14"/>
      <c r="BK850" s="14"/>
      <c r="BL850" s="14"/>
      <c r="BM850" s="14"/>
      <c r="BN850" s="14"/>
      <c r="BO850" s="14"/>
      <c r="BP850" s="14"/>
      <c r="BQ850" s="14"/>
      <c r="BR850" s="14"/>
    </row>
    <row r="851" spans="1:70" x14ac:dyDescent="0.35">
      <c r="A851" s="14"/>
      <c r="B851" s="14"/>
      <c r="C851" s="14"/>
      <c r="AT851" s="14"/>
      <c r="AU851" s="14"/>
      <c r="AV851" s="14"/>
      <c r="AW851" s="14"/>
      <c r="AX851" s="14"/>
      <c r="AY851" s="14"/>
      <c r="AZ851" s="14"/>
      <c r="BA851" s="14"/>
      <c r="BB851" s="14"/>
      <c r="BC851" s="14"/>
      <c r="BD851" s="14"/>
      <c r="BE851" s="14"/>
      <c r="BF851" s="14"/>
      <c r="BG851" s="14"/>
      <c r="BH851" s="14"/>
      <c r="BI851" s="14"/>
      <c r="BJ851" s="14"/>
      <c r="BK851" s="14"/>
      <c r="BL851" s="14"/>
      <c r="BM851" s="14"/>
      <c r="BN851" s="14"/>
      <c r="BO851" s="14"/>
      <c r="BP851" s="14"/>
      <c r="BQ851" s="14"/>
      <c r="BR851" s="14"/>
    </row>
    <row r="852" spans="1:70" x14ac:dyDescent="0.35">
      <c r="A852" s="14"/>
      <c r="B852" s="14"/>
      <c r="C852" s="14"/>
      <c r="AT852" s="14"/>
      <c r="AU852" s="14"/>
      <c r="AV852" s="14"/>
      <c r="AW852" s="14"/>
      <c r="AX852" s="14"/>
      <c r="AY852" s="14"/>
      <c r="AZ852" s="14"/>
      <c r="BA852" s="14"/>
      <c r="BB852" s="14"/>
      <c r="BC852" s="14"/>
      <c r="BD852" s="14"/>
      <c r="BE852" s="14"/>
      <c r="BF852" s="14"/>
      <c r="BG852" s="14"/>
      <c r="BH852" s="14"/>
      <c r="BI852" s="14"/>
      <c r="BJ852" s="14"/>
      <c r="BK852" s="14"/>
      <c r="BL852" s="14"/>
      <c r="BM852" s="14"/>
      <c r="BN852" s="14"/>
      <c r="BO852" s="14"/>
      <c r="BP852" s="14"/>
      <c r="BQ852" s="14"/>
      <c r="BR852" s="14"/>
    </row>
    <row r="853" spans="1:70" x14ac:dyDescent="0.35">
      <c r="A853" s="14"/>
      <c r="B853" s="14"/>
      <c r="C853" s="14"/>
      <c r="AT853" s="14"/>
      <c r="AU853" s="14"/>
      <c r="AV853" s="14"/>
      <c r="AW853" s="14"/>
      <c r="AX853" s="14"/>
      <c r="AY853" s="14"/>
      <c r="AZ853" s="14"/>
      <c r="BA853" s="14"/>
      <c r="BB853" s="14"/>
      <c r="BC853" s="14"/>
      <c r="BD853" s="14"/>
      <c r="BE853" s="14"/>
      <c r="BF853" s="14"/>
      <c r="BG853" s="14"/>
      <c r="BH853" s="14"/>
      <c r="BI853" s="14"/>
      <c r="BJ853" s="14"/>
      <c r="BK853" s="14"/>
      <c r="BL853" s="14"/>
      <c r="BM853" s="14"/>
      <c r="BN853" s="14"/>
      <c r="BO853" s="14"/>
      <c r="BP853" s="14"/>
      <c r="BQ853" s="14"/>
      <c r="BR853" s="14"/>
    </row>
    <row r="854" spans="1:70" x14ac:dyDescent="0.35">
      <c r="A854" s="14"/>
      <c r="B854" s="14"/>
      <c r="C854" s="14"/>
      <c r="AT854" s="14"/>
      <c r="AU854" s="14"/>
      <c r="AV854" s="14"/>
      <c r="AW854" s="14"/>
      <c r="AX854" s="14"/>
      <c r="AY854" s="14"/>
      <c r="AZ854" s="14"/>
      <c r="BA854" s="14"/>
      <c r="BB854" s="14"/>
      <c r="BC854" s="14"/>
      <c r="BD854" s="14"/>
      <c r="BE854" s="14"/>
      <c r="BF854" s="14"/>
      <c r="BG854" s="14"/>
      <c r="BH854" s="14"/>
      <c r="BI854" s="14"/>
      <c r="BJ854" s="14"/>
      <c r="BK854" s="14"/>
      <c r="BL854" s="14"/>
      <c r="BM854" s="14"/>
      <c r="BN854" s="14"/>
      <c r="BO854" s="14"/>
      <c r="BP854" s="14"/>
      <c r="BQ854" s="14"/>
      <c r="BR854" s="14"/>
    </row>
    <row r="855" spans="1:70" x14ac:dyDescent="0.35">
      <c r="A855" s="14"/>
      <c r="B855" s="14"/>
      <c r="C855" s="14"/>
      <c r="AT855" s="14"/>
      <c r="AU855" s="14"/>
      <c r="AV855" s="14"/>
      <c r="AW855" s="14"/>
      <c r="AX855" s="14"/>
      <c r="AY855" s="14"/>
      <c r="AZ855" s="14"/>
      <c r="BA855" s="14"/>
      <c r="BB855" s="14"/>
      <c r="BC855" s="14"/>
      <c r="BD855" s="14"/>
      <c r="BE855" s="14"/>
      <c r="BF855" s="14"/>
      <c r="BG855" s="14"/>
      <c r="BH855" s="14"/>
      <c r="BI855" s="14"/>
      <c r="BJ855" s="14"/>
      <c r="BK855" s="14"/>
      <c r="BL855" s="14"/>
      <c r="BM855" s="14"/>
      <c r="BN855" s="14"/>
      <c r="BO855" s="14"/>
      <c r="BP855" s="14"/>
      <c r="BQ855" s="14"/>
      <c r="BR855" s="14"/>
    </row>
    <row r="856" spans="1:70" x14ac:dyDescent="0.35">
      <c r="A856" s="14"/>
      <c r="B856" s="14"/>
      <c r="C856" s="14"/>
      <c r="AT856" s="14"/>
      <c r="AU856" s="14"/>
      <c r="AV856" s="14"/>
      <c r="AW856" s="14"/>
      <c r="AX856" s="14"/>
      <c r="AY856" s="14"/>
      <c r="AZ856" s="14"/>
      <c r="BA856" s="14"/>
      <c r="BB856" s="14"/>
      <c r="BC856" s="14"/>
      <c r="BD856" s="14"/>
      <c r="BE856" s="14"/>
      <c r="BF856" s="14"/>
      <c r="BG856" s="14"/>
      <c r="BH856" s="14"/>
      <c r="BI856" s="14"/>
      <c r="BJ856" s="14"/>
      <c r="BK856" s="14"/>
      <c r="BL856" s="14"/>
      <c r="BM856" s="14"/>
      <c r="BN856" s="14"/>
      <c r="BO856" s="14"/>
      <c r="BP856" s="14"/>
      <c r="BQ856" s="14"/>
      <c r="BR856" s="14"/>
    </row>
    <row r="857" spans="1:70" x14ac:dyDescent="0.35">
      <c r="A857" s="14"/>
      <c r="B857" s="14"/>
      <c r="C857" s="14"/>
      <c r="AT857" s="14"/>
      <c r="AU857" s="14"/>
      <c r="AV857" s="14"/>
      <c r="AW857" s="14"/>
      <c r="AX857" s="14"/>
      <c r="AY857" s="14"/>
      <c r="AZ857" s="14"/>
      <c r="BA857" s="14"/>
      <c r="BB857" s="14"/>
      <c r="BC857" s="14"/>
      <c r="BD857" s="14"/>
      <c r="BE857" s="14"/>
      <c r="BF857" s="14"/>
      <c r="BG857" s="14"/>
      <c r="BH857" s="14"/>
      <c r="BI857" s="14"/>
      <c r="BJ857" s="14"/>
      <c r="BK857" s="14"/>
      <c r="BL857" s="14"/>
      <c r="BM857" s="14"/>
      <c r="BN857" s="14"/>
      <c r="BO857" s="14"/>
      <c r="BP857" s="14"/>
      <c r="BQ857" s="14"/>
      <c r="BR857" s="14"/>
    </row>
    <row r="858" spans="1:70" x14ac:dyDescent="0.35">
      <c r="A858" s="14"/>
      <c r="B858" s="14"/>
      <c r="C858" s="14"/>
      <c r="AT858" s="14"/>
      <c r="AU858" s="14"/>
      <c r="AV858" s="14"/>
      <c r="AW858" s="14"/>
      <c r="AX858" s="14"/>
      <c r="AY858" s="14"/>
      <c r="AZ858" s="14"/>
      <c r="BA858" s="14"/>
      <c r="BB858" s="14"/>
      <c r="BC858" s="14"/>
      <c r="BD858" s="14"/>
      <c r="BE858" s="14"/>
      <c r="BF858" s="14"/>
      <c r="BG858" s="14"/>
      <c r="BH858" s="14"/>
      <c r="BI858" s="14"/>
      <c r="BJ858" s="14"/>
      <c r="BK858" s="14"/>
      <c r="BL858" s="14"/>
      <c r="BM858" s="14"/>
      <c r="BN858" s="14"/>
      <c r="BO858" s="14"/>
      <c r="BP858" s="14"/>
      <c r="BQ858" s="14"/>
      <c r="BR858" s="14"/>
    </row>
    <row r="859" spans="1:70" x14ac:dyDescent="0.35">
      <c r="A859" s="14"/>
      <c r="B859" s="14"/>
      <c r="C859" s="14"/>
      <c r="AT859" s="14"/>
      <c r="AU859" s="14"/>
      <c r="AV859" s="14"/>
      <c r="AW859" s="14"/>
      <c r="AX859" s="14"/>
      <c r="AY859" s="14"/>
      <c r="AZ859" s="14"/>
      <c r="BA859" s="14"/>
      <c r="BB859" s="14"/>
      <c r="BC859" s="14"/>
      <c r="BD859" s="14"/>
      <c r="BE859" s="14"/>
      <c r="BF859" s="14"/>
      <c r="BG859" s="14"/>
      <c r="BH859" s="14"/>
      <c r="BI859" s="14"/>
      <c r="BJ859" s="14"/>
      <c r="BK859" s="14"/>
      <c r="BL859" s="14"/>
      <c r="BM859" s="14"/>
      <c r="BN859" s="14"/>
      <c r="BO859" s="14"/>
      <c r="BP859" s="14"/>
      <c r="BQ859" s="14"/>
      <c r="BR859" s="14"/>
    </row>
    <row r="860" spans="1:70" x14ac:dyDescent="0.35">
      <c r="A860" s="14"/>
      <c r="B860" s="14"/>
      <c r="C860" s="14"/>
      <c r="AT860" s="14"/>
      <c r="AU860" s="14"/>
      <c r="AV860" s="14"/>
      <c r="AW860" s="14"/>
      <c r="AX860" s="14"/>
      <c r="AY860" s="14"/>
      <c r="AZ860" s="14"/>
      <c r="BA860" s="14"/>
      <c r="BB860" s="14"/>
      <c r="BC860" s="14"/>
      <c r="BD860" s="14"/>
      <c r="BE860" s="14"/>
      <c r="BF860" s="14"/>
      <c r="BG860" s="14"/>
      <c r="BH860" s="14"/>
      <c r="BI860" s="14"/>
      <c r="BJ860" s="14"/>
      <c r="BK860" s="14"/>
      <c r="BL860" s="14"/>
      <c r="BM860" s="14"/>
      <c r="BN860" s="14"/>
      <c r="BO860" s="14"/>
      <c r="BP860" s="14"/>
      <c r="BQ860" s="14"/>
      <c r="BR860" s="14"/>
    </row>
    <row r="861" spans="1:70" x14ac:dyDescent="0.35">
      <c r="A861" s="14"/>
      <c r="B861" s="14"/>
      <c r="C861" s="14"/>
      <c r="AT861" s="14"/>
      <c r="AU861" s="14"/>
      <c r="AV861" s="14"/>
      <c r="AW861" s="14"/>
      <c r="AX861" s="14"/>
      <c r="AY861" s="14"/>
      <c r="AZ861" s="14"/>
      <c r="BA861" s="14"/>
      <c r="BB861" s="14"/>
      <c r="BC861" s="14"/>
      <c r="BD861" s="14"/>
      <c r="BE861" s="14"/>
      <c r="BF861" s="14"/>
      <c r="BG861" s="14"/>
      <c r="BH861" s="14"/>
      <c r="BI861" s="14"/>
      <c r="BJ861" s="14"/>
      <c r="BK861" s="14"/>
      <c r="BL861" s="14"/>
      <c r="BM861" s="14"/>
      <c r="BN861" s="14"/>
      <c r="BO861" s="14"/>
      <c r="BP861" s="14"/>
      <c r="BQ861" s="14"/>
      <c r="BR861" s="14"/>
    </row>
    <row r="862" spans="1:70" x14ac:dyDescent="0.35">
      <c r="A862" s="14"/>
      <c r="B862" s="14"/>
      <c r="C862" s="14"/>
      <c r="AT862" s="14"/>
      <c r="AU862" s="14"/>
      <c r="AV862" s="14"/>
      <c r="AW862" s="14"/>
      <c r="AX862" s="14"/>
      <c r="AY862" s="14"/>
      <c r="AZ862" s="14"/>
      <c r="BA862" s="14"/>
      <c r="BB862" s="14"/>
      <c r="BC862" s="14"/>
      <c r="BD862" s="14"/>
      <c r="BE862" s="14"/>
      <c r="BF862" s="14"/>
      <c r="BG862" s="14"/>
      <c r="BH862" s="14"/>
      <c r="BI862" s="14"/>
      <c r="BJ862" s="14"/>
      <c r="BK862" s="14"/>
      <c r="BL862" s="14"/>
      <c r="BM862" s="14"/>
      <c r="BN862" s="14"/>
      <c r="BO862" s="14"/>
      <c r="BP862" s="14"/>
      <c r="BQ862" s="14"/>
      <c r="BR862" s="14"/>
    </row>
    <row r="863" spans="1:70" x14ac:dyDescent="0.35">
      <c r="A863" s="14"/>
      <c r="B863" s="14"/>
      <c r="C863" s="14"/>
      <c r="AT863" s="14"/>
      <c r="AU863" s="14"/>
      <c r="AV863" s="14"/>
      <c r="AW863" s="14"/>
      <c r="AX863" s="14"/>
      <c r="AY863" s="14"/>
      <c r="AZ863" s="14"/>
      <c r="BA863" s="14"/>
      <c r="BB863" s="14"/>
      <c r="BC863" s="14"/>
      <c r="BD863" s="14"/>
      <c r="BE863" s="14"/>
      <c r="BF863" s="14"/>
      <c r="BG863" s="14"/>
      <c r="BH863" s="14"/>
      <c r="BI863" s="14"/>
      <c r="BJ863" s="14"/>
      <c r="BK863" s="14"/>
      <c r="BL863" s="14"/>
      <c r="BM863" s="14"/>
      <c r="BN863" s="14"/>
      <c r="BO863" s="14"/>
      <c r="BP863" s="14"/>
      <c r="BQ863" s="14"/>
      <c r="BR863" s="14"/>
    </row>
    <row r="864" spans="1:70" x14ac:dyDescent="0.35">
      <c r="A864" s="14"/>
      <c r="B864" s="14"/>
      <c r="C864" s="14"/>
      <c r="AT864" s="14"/>
      <c r="AU864" s="14"/>
      <c r="AV864" s="14"/>
      <c r="AW864" s="14"/>
      <c r="AX864" s="14"/>
      <c r="AY864" s="14"/>
      <c r="AZ864" s="14"/>
      <c r="BA864" s="14"/>
      <c r="BB864" s="14"/>
      <c r="BC864" s="14"/>
      <c r="BD864" s="14"/>
      <c r="BE864" s="14"/>
      <c r="BF864" s="14"/>
      <c r="BG864" s="14"/>
      <c r="BH864" s="14"/>
      <c r="BI864" s="14"/>
      <c r="BJ864" s="14"/>
      <c r="BK864" s="14"/>
      <c r="BL864" s="14"/>
      <c r="BM864" s="14"/>
      <c r="BN864" s="14"/>
      <c r="BO864" s="14"/>
      <c r="BP864" s="14"/>
      <c r="BQ864" s="14"/>
      <c r="BR864" s="14"/>
    </row>
    <row r="865" spans="1:70" x14ac:dyDescent="0.35">
      <c r="A865" s="14"/>
      <c r="B865" s="14"/>
      <c r="C865" s="14"/>
      <c r="AT865" s="14"/>
      <c r="AU865" s="14"/>
      <c r="AV865" s="14"/>
      <c r="AW865" s="14"/>
      <c r="AX865" s="14"/>
      <c r="AY865" s="14"/>
      <c r="AZ865" s="14"/>
      <c r="BA865" s="14"/>
      <c r="BB865" s="14"/>
      <c r="BC865" s="14"/>
      <c r="BD865" s="14"/>
      <c r="BE865" s="14"/>
      <c r="BF865" s="14"/>
      <c r="BG865" s="14"/>
      <c r="BH865" s="14"/>
      <c r="BI865" s="14"/>
      <c r="BJ865" s="14"/>
      <c r="BK865" s="14"/>
      <c r="BL865" s="14"/>
      <c r="BM865" s="14"/>
      <c r="BN865" s="14"/>
      <c r="BO865" s="14"/>
      <c r="BP865" s="14"/>
      <c r="BQ865" s="14"/>
      <c r="BR865" s="14"/>
    </row>
    <row r="866" spans="1:70" x14ac:dyDescent="0.35">
      <c r="A866" s="14"/>
      <c r="B866" s="14"/>
      <c r="C866" s="14"/>
      <c r="AT866" s="14"/>
      <c r="AU866" s="14"/>
      <c r="AV866" s="14"/>
      <c r="AW866" s="14"/>
      <c r="AX866" s="14"/>
      <c r="AY866" s="14"/>
      <c r="AZ866" s="14"/>
      <c r="BA866" s="14"/>
      <c r="BB866" s="14"/>
      <c r="BC866" s="14"/>
      <c r="BD866" s="14"/>
      <c r="BE866" s="14"/>
      <c r="BF866" s="14"/>
      <c r="BG866" s="14"/>
      <c r="BH866" s="14"/>
      <c r="BI866" s="14"/>
      <c r="BJ866" s="14"/>
      <c r="BK866" s="14"/>
      <c r="BL866" s="14"/>
      <c r="BM866" s="14"/>
      <c r="BN866" s="14"/>
      <c r="BO866" s="14"/>
      <c r="BP866" s="14"/>
      <c r="BQ866" s="14"/>
      <c r="BR866" s="14"/>
    </row>
    <row r="867" spans="1:70" x14ac:dyDescent="0.35">
      <c r="A867" s="14"/>
      <c r="B867" s="14"/>
      <c r="C867" s="14"/>
      <c r="AT867" s="14"/>
      <c r="AU867" s="14"/>
      <c r="AV867" s="14"/>
      <c r="AW867" s="14"/>
      <c r="AX867" s="14"/>
      <c r="AY867" s="14"/>
      <c r="AZ867" s="14"/>
      <c r="BA867" s="14"/>
      <c r="BB867" s="14"/>
      <c r="BC867" s="14"/>
      <c r="BD867" s="14"/>
      <c r="BE867" s="14"/>
      <c r="BF867" s="14"/>
      <c r="BG867" s="14"/>
      <c r="BH867" s="14"/>
      <c r="BI867" s="14"/>
      <c r="BJ867" s="14"/>
      <c r="BK867" s="14"/>
      <c r="BL867" s="14"/>
      <c r="BM867" s="14"/>
      <c r="BN867" s="14"/>
      <c r="BO867" s="14"/>
      <c r="BP867" s="14"/>
      <c r="BQ867" s="14"/>
      <c r="BR867" s="14"/>
    </row>
    <row r="868" spans="1:70" x14ac:dyDescent="0.35">
      <c r="A868" s="14"/>
      <c r="B868" s="14"/>
      <c r="C868" s="14"/>
      <c r="AT868" s="14"/>
      <c r="AU868" s="14"/>
      <c r="AV868" s="14"/>
      <c r="AW868" s="14"/>
      <c r="AX868" s="14"/>
      <c r="AY868" s="14"/>
      <c r="AZ868" s="14"/>
      <c r="BA868" s="14"/>
      <c r="BB868" s="14"/>
      <c r="BC868" s="14"/>
      <c r="BD868" s="14"/>
      <c r="BE868" s="14"/>
      <c r="BF868" s="14"/>
      <c r="BG868" s="14"/>
      <c r="BH868" s="14"/>
      <c r="BI868" s="14"/>
      <c r="BJ868" s="14"/>
      <c r="BK868" s="14"/>
      <c r="BL868" s="14"/>
      <c r="BM868" s="14"/>
      <c r="BN868" s="14"/>
      <c r="BO868" s="14"/>
      <c r="BP868" s="14"/>
      <c r="BQ868" s="14"/>
      <c r="BR868" s="14"/>
    </row>
    <row r="869" spans="1:70" x14ac:dyDescent="0.35">
      <c r="A869" s="14"/>
      <c r="B869" s="14"/>
      <c r="C869" s="14"/>
      <c r="AT869" s="14"/>
      <c r="AU869" s="14"/>
      <c r="AV869" s="14"/>
      <c r="AW869" s="14"/>
      <c r="AX869" s="14"/>
      <c r="AY869" s="14"/>
      <c r="AZ869" s="14"/>
      <c r="BA869" s="14"/>
      <c r="BB869" s="14"/>
      <c r="BC869" s="14"/>
      <c r="BD869" s="14"/>
      <c r="BE869" s="14"/>
      <c r="BF869" s="14"/>
      <c r="BG869" s="14"/>
      <c r="BH869" s="14"/>
      <c r="BI869" s="14"/>
      <c r="BJ869" s="14"/>
      <c r="BK869" s="14"/>
      <c r="BL869" s="14"/>
      <c r="BM869" s="14"/>
      <c r="BN869" s="14"/>
      <c r="BO869" s="14"/>
      <c r="BP869" s="14"/>
      <c r="BQ869" s="14"/>
      <c r="BR869" s="14"/>
    </row>
    <row r="870" spans="1:70" x14ac:dyDescent="0.35">
      <c r="A870" s="14"/>
      <c r="B870" s="14"/>
      <c r="C870" s="14"/>
      <c r="AT870" s="14"/>
      <c r="AU870" s="14"/>
      <c r="AV870" s="14"/>
      <c r="AW870" s="14"/>
      <c r="AX870" s="14"/>
      <c r="AY870" s="14"/>
      <c r="AZ870" s="14"/>
      <c r="BA870" s="14"/>
      <c r="BB870" s="14"/>
      <c r="BC870" s="14"/>
      <c r="BD870" s="14"/>
      <c r="BE870" s="14"/>
      <c r="BF870" s="14"/>
      <c r="BG870" s="14"/>
      <c r="BH870" s="14"/>
      <c r="BI870" s="14"/>
      <c r="BJ870" s="14"/>
      <c r="BK870" s="14"/>
      <c r="BL870" s="14"/>
      <c r="BM870" s="14"/>
      <c r="BN870" s="14"/>
      <c r="BO870" s="14"/>
      <c r="BP870" s="14"/>
      <c r="BQ870" s="14"/>
      <c r="BR870" s="14"/>
    </row>
    <row r="871" spans="1:70" x14ac:dyDescent="0.35">
      <c r="A871" s="14"/>
      <c r="B871" s="14"/>
      <c r="C871" s="14"/>
      <c r="AT871" s="14"/>
      <c r="AU871" s="14"/>
      <c r="AV871" s="14"/>
      <c r="AW871" s="14"/>
      <c r="AX871" s="14"/>
      <c r="AY871" s="14"/>
      <c r="AZ871" s="14"/>
      <c r="BA871" s="14"/>
      <c r="BB871" s="14"/>
      <c r="BC871" s="14"/>
      <c r="BD871" s="14"/>
      <c r="BE871" s="14"/>
      <c r="BF871" s="14"/>
      <c r="BG871" s="14"/>
      <c r="BH871" s="14"/>
      <c r="BI871" s="14"/>
      <c r="BJ871" s="14"/>
      <c r="BK871" s="14"/>
      <c r="BL871" s="14"/>
      <c r="BM871" s="14"/>
      <c r="BN871" s="14"/>
      <c r="BO871" s="14"/>
      <c r="BP871" s="14"/>
      <c r="BQ871" s="14"/>
      <c r="BR871" s="14"/>
    </row>
    <row r="872" spans="1:70" x14ac:dyDescent="0.35">
      <c r="A872" s="14"/>
      <c r="B872" s="14"/>
      <c r="C872" s="14"/>
      <c r="AT872" s="14"/>
      <c r="AU872" s="14"/>
      <c r="AV872" s="14"/>
      <c r="AW872" s="14"/>
      <c r="AX872" s="14"/>
      <c r="AY872" s="14"/>
      <c r="AZ872" s="14"/>
      <c r="BA872" s="14"/>
      <c r="BB872" s="14"/>
      <c r="BC872" s="14"/>
      <c r="BD872" s="14"/>
      <c r="BE872" s="14"/>
      <c r="BF872" s="14"/>
      <c r="BG872" s="14"/>
      <c r="BH872" s="14"/>
      <c r="BI872" s="14"/>
      <c r="BJ872" s="14"/>
      <c r="BK872" s="14"/>
      <c r="BL872" s="14"/>
      <c r="BM872" s="14"/>
      <c r="BN872" s="14"/>
      <c r="BO872" s="14"/>
      <c r="BP872" s="14"/>
      <c r="BQ872" s="14"/>
      <c r="BR872" s="14"/>
    </row>
    <row r="873" spans="1:70" x14ac:dyDescent="0.35">
      <c r="A873" s="14"/>
      <c r="B873" s="14"/>
      <c r="C873" s="14"/>
      <c r="AT873" s="14"/>
      <c r="AU873" s="14"/>
      <c r="AV873" s="14"/>
      <c r="AW873" s="14"/>
      <c r="AX873" s="14"/>
      <c r="AY873" s="14"/>
      <c r="AZ873" s="14"/>
      <c r="BA873" s="14"/>
      <c r="BB873" s="14"/>
      <c r="BC873" s="14"/>
      <c r="BD873" s="14"/>
      <c r="BE873" s="14"/>
      <c r="BF873" s="14"/>
      <c r="BG873" s="14"/>
      <c r="BH873" s="14"/>
      <c r="BI873" s="14"/>
      <c r="BJ873" s="14"/>
      <c r="BK873" s="14"/>
      <c r="BL873" s="14"/>
      <c r="BM873" s="14"/>
      <c r="BN873" s="14"/>
      <c r="BO873" s="14"/>
      <c r="BP873" s="14"/>
      <c r="BQ873" s="14"/>
      <c r="BR873" s="14"/>
    </row>
    <row r="874" spans="1:70" x14ac:dyDescent="0.35">
      <c r="A874" s="14"/>
      <c r="B874" s="14"/>
      <c r="C874" s="14"/>
      <c r="AT874" s="14"/>
      <c r="AU874" s="14"/>
      <c r="AV874" s="14"/>
      <c r="AW874" s="14"/>
      <c r="AX874" s="14"/>
      <c r="AY874" s="14"/>
      <c r="AZ874" s="14"/>
      <c r="BA874" s="14"/>
      <c r="BB874" s="14"/>
      <c r="BC874" s="14"/>
      <c r="BD874" s="14"/>
      <c r="BE874" s="14"/>
      <c r="BF874" s="14"/>
      <c r="BG874" s="14"/>
      <c r="BH874" s="14"/>
      <c r="BI874" s="14"/>
      <c r="BJ874" s="14"/>
      <c r="BK874" s="14"/>
      <c r="BL874" s="14"/>
      <c r="BM874" s="14"/>
      <c r="BN874" s="14"/>
      <c r="BO874" s="14"/>
      <c r="BP874" s="14"/>
      <c r="BQ874" s="14"/>
      <c r="BR874" s="14"/>
    </row>
    <row r="875" spans="1:70" x14ac:dyDescent="0.35">
      <c r="A875" s="14"/>
      <c r="B875" s="14"/>
      <c r="C875" s="14"/>
      <c r="AT875" s="14"/>
      <c r="AU875" s="14"/>
      <c r="AV875" s="14"/>
      <c r="AW875" s="14"/>
      <c r="AX875" s="14"/>
      <c r="AY875" s="14"/>
      <c r="AZ875" s="14"/>
      <c r="BA875" s="14"/>
      <c r="BB875" s="14"/>
      <c r="BC875" s="14"/>
      <c r="BD875" s="14"/>
      <c r="BE875" s="14"/>
      <c r="BF875" s="14"/>
      <c r="BG875" s="14"/>
      <c r="BH875" s="14"/>
      <c r="BI875" s="14"/>
      <c r="BJ875" s="14"/>
      <c r="BK875" s="14"/>
      <c r="BL875" s="14"/>
      <c r="BM875" s="14"/>
      <c r="BN875" s="14"/>
      <c r="BO875" s="14"/>
      <c r="BP875" s="14"/>
      <c r="BQ875" s="14"/>
      <c r="BR875" s="14"/>
    </row>
    <row r="876" spans="1:70" x14ac:dyDescent="0.35">
      <c r="A876" s="14"/>
      <c r="B876" s="14"/>
      <c r="C876" s="14"/>
      <c r="AT876" s="14"/>
      <c r="AU876" s="14"/>
      <c r="AV876" s="14"/>
      <c r="AW876" s="14"/>
      <c r="AX876" s="14"/>
      <c r="AY876" s="14"/>
      <c r="AZ876" s="14"/>
      <c r="BA876" s="14"/>
      <c r="BB876" s="14"/>
      <c r="BC876" s="14"/>
      <c r="BD876" s="14"/>
      <c r="BE876" s="14"/>
      <c r="BF876" s="14"/>
      <c r="BG876" s="14"/>
      <c r="BH876" s="14"/>
      <c r="BI876" s="14"/>
      <c r="BJ876" s="14"/>
      <c r="BK876" s="14"/>
      <c r="BL876" s="14"/>
      <c r="BM876" s="14"/>
      <c r="BN876" s="14"/>
      <c r="BO876" s="14"/>
      <c r="BP876" s="14"/>
      <c r="BQ876" s="14"/>
      <c r="BR876" s="14"/>
    </row>
    <row r="877" spans="1:70" x14ac:dyDescent="0.35">
      <c r="A877" s="14"/>
      <c r="B877" s="14"/>
      <c r="C877" s="14"/>
      <c r="AT877" s="14"/>
      <c r="AU877" s="14"/>
      <c r="AV877" s="14"/>
      <c r="AW877" s="14"/>
      <c r="AX877" s="14"/>
      <c r="AY877" s="14"/>
      <c r="AZ877" s="14"/>
      <c r="BA877" s="14"/>
      <c r="BB877" s="14"/>
      <c r="BC877" s="14"/>
      <c r="BD877" s="14"/>
      <c r="BE877" s="14"/>
      <c r="BF877" s="14"/>
      <c r="BG877" s="14"/>
      <c r="BH877" s="14"/>
      <c r="BI877" s="14"/>
      <c r="BJ877" s="14"/>
      <c r="BK877" s="14"/>
      <c r="BL877" s="14"/>
      <c r="BM877" s="14"/>
      <c r="BN877" s="14"/>
      <c r="BO877" s="14"/>
      <c r="BP877" s="14"/>
      <c r="BQ877" s="14"/>
      <c r="BR877" s="14"/>
    </row>
    <row r="878" spans="1:70" x14ac:dyDescent="0.35">
      <c r="A878" s="14"/>
      <c r="B878" s="14"/>
      <c r="C878" s="14"/>
      <c r="AT878" s="14"/>
      <c r="AU878" s="14"/>
      <c r="AV878" s="14"/>
      <c r="AW878" s="14"/>
      <c r="AX878" s="14"/>
      <c r="AY878" s="14"/>
      <c r="AZ878" s="14"/>
      <c r="BA878" s="14"/>
      <c r="BB878" s="14"/>
      <c r="BC878" s="14"/>
      <c r="BD878" s="14"/>
      <c r="BE878" s="14"/>
      <c r="BF878" s="14"/>
      <c r="BG878" s="14"/>
      <c r="BH878" s="14"/>
      <c r="BI878" s="14"/>
      <c r="BJ878" s="14"/>
      <c r="BK878" s="14"/>
      <c r="BL878" s="14"/>
      <c r="BM878" s="14"/>
      <c r="BN878" s="14"/>
      <c r="BO878" s="14"/>
      <c r="BP878" s="14"/>
      <c r="BQ878" s="14"/>
      <c r="BR878" s="14"/>
    </row>
    <row r="879" spans="1:70" x14ac:dyDescent="0.35">
      <c r="A879" s="14"/>
      <c r="B879" s="14"/>
      <c r="C879" s="14"/>
      <c r="AT879" s="14"/>
      <c r="AU879" s="14"/>
      <c r="AV879" s="14"/>
      <c r="AW879" s="14"/>
      <c r="AX879" s="14"/>
      <c r="AY879" s="14"/>
      <c r="AZ879" s="14"/>
      <c r="BA879" s="14"/>
      <c r="BB879" s="14"/>
      <c r="BC879" s="14"/>
      <c r="BD879" s="14"/>
      <c r="BE879" s="14"/>
      <c r="BF879" s="14"/>
      <c r="BG879" s="14"/>
      <c r="BH879" s="14"/>
      <c r="BI879" s="14"/>
      <c r="BJ879" s="14"/>
      <c r="BK879" s="14"/>
      <c r="BL879" s="14"/>
      <c r="BM879" s="14"/>
      <c r="BN879" s="14"/>
      <c r="BO879" s="14"/>
      <c r="BP879" s="14"/>
      <c r="BQ879" s="14"/>
      <c r="BR879" s="14"/>
    </row>
    <row r="880" spans="1:70" x14ac:dyDescent="0.35">
      <c r="A880" s="14"/>
      <c r="B880" s="14"/>
      <c r="C880" s="14"/>
      <c r="AT880" s="14"/>
      <c r="AU880" s="14"/>
      <c r="AV880" s="14"/>
      <c r="AW880" s="14"/>
      <c r="AX880" s="14"/>
      <c r="AY880" s="14"/>
      <c r="AZ880" s="14"/>
      <c r="BA880" s="14"/>
      <c r="BB880" s="14"/>
      <c r="BC880" s="14"/>
      <c r="BD880" s="14"/>
      <c r="BE880" s="14"/>
      <c r="BF880" s="14"/>
      <c r="BG880" s="14"/>
      <c r="BH880" s="14"/>
      <c r="BI880" s="14"/>
      <c r="BJ880" s="14"/>
      <c r="BK880" s="14"/>
      <c r="BL880" s="14"/>
      <c r="BM880" s="14"/>
      <c r="BN880" s="14"/>
      <c r="BO880" s="14"/>
      <c r="BP880" s="14"/>
      <c r="BQ880" s="14"/>
      <c r="BR880" s="14"/>
    </row>
    <row r="881" spans="1:70" x14ac:dyDescent="0.35">
      <c r="A881" s="14"/>
      <c r="B881" s="14"/>
      <c r="C881" s="14"/>
      <c r="AT881" s="14"/>
      <c r="AU881" s="14"/>
      <c r="AV881" s="14"/>
      <c r="AW881" s="14"/>
      <c r="AX881" s="14"/>
      <c r="AY881" s="14"/>
      <c r="AZ881" s="14"/>
      <c r="BA881" s="14"/>
      <c r="BB881" s="14"/>
      <c r="BC881" s="14"/>
      <c r="BD881" s="14"/>
      <c r="BE881" s="14"/>
      <c r="BF881" s="14"/>
      <c r="BG881" s="14"/>
      <c r="BH881" s="14"/>
      <c r="BI881" s="14"/>
      <c r="BJ881" s="14"/>
      <c r="BK881" s="14"/>
      <c r="BL881" s="14"/>
      <c r="BM881" s="14"/>
      <c r="BN881" s="14"/>
      <c r="BO881" s="14"/>
      <c r="BP881" s="14"/>
      <c r="BQ881" s="14"/>
      <c r="BR881" s="14"/>
    </row>
    <row r="882" spans="1:70" x14ac:dyDescent="0.35">
      <c r="A882" s="14"/>
      <c r="B882" s="14"/>
      <c r="C882" s="14"/>
      <c r="AT882" s="14"/>
      <c r="AU882" s="14"/>
      <c r="AV882" s="14"/>
      <c r="AW882" s="14"/>
      <c r="AX882" s="14"/>
      <c r="AY882" s="14"/>
      <c r="AZ882" s="14"/>
      <c r="BA882" s="14"/>
      <c r="BB882" s="14"/>
      <c r="BC882" s="14"/>
      <c r="BD882" s="14"/>
      <c r="BE882" s="14"/>
      <c r="BF882" s="14"/>
      <c r="BG882" s="14"/>
      <c r="BH882" s="14"/>
      <c r="BI882" s="14"/>
      <c r="BJ882" s="14"/>
      <c r="BK882" s="14"/>
      <c r="BL882" s="14"/>
      <c r="BM882" s="14"/>
      <c r="BN882" s="14"/>
      <c r="BO882" s="14"/>
      <c r="BP882" s="14"/>
      <c r="BQ882" s="14"/>
      <c r="BR882" s="14"/>
    </row>
    <row r="883" spans="1:70" x14ac:dyDescent="0.35">
      <c r="A883" s="14"/>
      <c r="B883" s="14"/>
      <c r="C883" s="14"/>
      <c r="AT883" s="14"/>
      <c r="AU883" s="14"/>
      <c r="AV883" s="14"/>
      <c r="AW883" s="14"/>
      <c r="AX883" s="14"/>
      <c r="AY883" s="14"/>
      <c r="AZ883" s="14"/>
      <c r="BA883" s="14"/>
      <c r="BB883" s="14"/>
      <c r="BC883" s="14"/>
      <c r="BD883" s="14"/>
      <c r="BE883" s="14"/>
      <c r="BF883" s="14"/>
      <c r="BG883" s="14"/>
      <c r="BH883" s="14"/>
      <c r="BI883" s="14"/>
      <c r="BJ883" s="14"/>
      <c r="BK883" s="14"/>
      <c r="BL883" s="14"/>
      <c r="BM883" s="14"/>
      <c r="BN883" s="14"/>
      <c r="BO883" s="14"/>
      <c r="BP883" s="14"/>
      <c r="BQ883" s="14"/>
      <c r="BR883" s="14"/>
    </row>
    <row r="884" spans="1:70" x14ac:dyDescent="0.35">
      <c r="A884" s="14"/>
      <c r="B884" s="14"/>
      <c r="C884" s="14"/>
      <c r="AT884" s="14"/>
      <c r="AU884" s="14"/>
      <c r="AV884" s="14"/>
      <c r="AW884" s="14"/>
      <c r="AX884" s="14"/>
      <c r="AY884" s="14"/>
      <c r="AZ884" s="14"/>
      <c r="BA884" s="14"/>
      <c r="BB884" s="14"/>
      <c r="BC884" s="14"/>
      <c r="BD884" s="14"/>
      <c r="BE884" s="14"/>
      <c r="BF884" s="14"/>
      <c r="BG884" s="14"/>
      <c r="BH884" s="14"/>
      <c r="BI884" s="14"/>
      <c r="BJ884" s="14"/>
      <c r="BK884" s="14"/>
      <c r="BL884" s="14"/>
      <c r="BM884" s="14"/>
      <c r="BN884" s="14"/>
      <c r="BO884" s="14"/>
      <c r="BP884" s="14"/>
      <c r="BQ884" s="14"/>
      <c r="BR884" s="14"/>
    </row>
    <row r="885" spans="1:70" x14ac:dyDescent="0.35">
      <c r="A885" s="14"/>
      <c r="B885" s="14"/>
      <c r="C885" s="14"/>
      <c r="AT885" s="14"/>
      <c r="AU885" s="14"/>
      <c r="AV885" s="14"/>
      <c r="AW885" s="14"/>
      <c r="AX885" s="14"/>
      <c r="AY885" s="14"/>
      <c r="AZ885" s="14"/>
      <c r="BA885" s="14"/>
      <c r="BB885" s="14"/>
      <c r="BC885" s="14"/>
      <c r="BD885" s="14"/>
      <c r="BE885" s="14"/>
      <c r="BF885" s="14"/>
      <c r="BG885" s="14"/>
      <c r="BH885" s="14"/>
      <c r="BI885" s="14"/>
      <c r="BJ885" s="14"/>
      <c r="BK885" s="14"/>
      <c r="BL885" s="14"/>
      <c r="BM885" s="14"/>
      <c r="BN885" s="14"/>
      <c r="BO885" s="14"/>
      <c r="BP885" s="14"/>
      <c r="BQ885" s="14"/>
      <c r="BR885" s="14"/>
    </row>
    <row r="886" spans="1:70" x14ac:dyDescent="0.35">
      <c r="A886" s="14"/>
      <c r="B886" s="14"/>
      <c r="C886" s="14"/>
      <c r="AT886" s="14"/>
      <c r="AU886" s="14"/>
      <c r="AV886" s="14"/>
      <c r="AW886" s="14"/>
      <c r="AX886" s="14"/>
      <c r="AY886" s="14"/>
      <c r="AZ886" s="14"/>
      <c r="BA886" s="14"/>
      <c r="BB886" s="14"/>
      <c r="BC886" s="14"/>
      <c r="BD886" s="14"/>
      <c r="BE886" s="14"/>
      <c r="BF886" s="14"/>
      <c r="BG886" s="14"/>
      <c r="BH886" s="14"/>
      <c r="BI886" s="14"/>
      <c r="BJ886" s="14"/>
      <c r="BK886" s="14"/>
      <c r="BL886" s="14"/>
      <c r="BM886" s="14"/>
      <c r="BN886" s="14"/>
      <c r="BO886" s="14"/>
      <c r="BP886" s="14"/>
      <c r="BQ886" s="14"/>
      <c r="BR886" s="14"/>
    </row>
    <row r="887" spans="1:70" x14ac:dyDescent="0.35">
      <c r="A887" s="14"/>
      <c r="B887" s="14"/>
      <c r="C887" s="14"/>
      <c r="AT887" s="14"/>
      <c r="AU887" s="14"/>
      <c r="AV887" s="14"/>
      <c r="AW887" s="14"/>
      <c r="AX887" s="14"/>
      <c r="AY887" s="14"/>
      <c r="AZ887" s="14"/>
      <c r="BA887" s="14"/>
      <c r="BB887" s="14"/>
      <c r="BC887" s="14"/>
      <c r="BD887" s="14"/>
      <c r="BE887" s="14"/>
      <c r="BF887" s="14"/>
      <c r="BG887" s="14"/>
      <c r="BH887" s="14"/>
      <c r="BI887" s="14"/>
      <c r="BJ887" s="14"/>
      <c r="BK887" s="14"/>
      <c r="BL887" s="14"/>
      <c r="BM887" s="14"/>
      <c r="BN887" s="14"/>
      <c r="BO887" s="14"/>
      <c r="BP887" s="14"/>
      <c r="BQ887" s="14"/>
      <c r="BR887" s="14"/>
    </row>
    <row r="888" spans="1:70" x14ac:dyDescent="0.35">
      <c r="A888" s="14"/>
      <c r="B888" s="14"/>
      <c r="C888" s="14"/>
      <c r="AT888" s="14"/>
      <c r="AU888" s="14"/>
      <c r="AV888" s="14"/>
      <c r="AW888" s="14"/>
      <c r="AX888" s="14"/>
      <c r="AY888" s="14"/>
      <c r="AZ888" s="14"/>
      <c r="BA888" s="14"/>
      <c r="BB888" s="14"/>
      <c r="BC888" s="14"/>
      <c r="BD888" s="14"/>
      <c r="BE888" s="14"/>
      <c r="BF888" s="14"/>
      <c r="BG888" s="14"/>
      <c r="BH888" s="14"/>
      <c r="BI888" s="14"/>
      <c r="BJ888" s="14"/>
      <c r="BK888" s="14"/>
      <c r="BL888" s="14"/>
      <c r="BM888" s="14"/>
      <c r="BN888" s="14"/>
      <c r="BO888" s="14"/>
      <c r="BP888" s="14"/>
      <c r="BQ888" s="14"/>
      <c r="BR888" s="14"/>
    </row>
    <row r="889" spans="1:70" x14ac:dyDescent="0.35">
      <c r="A889" s="14"/>
      <c r="B889" s="14"/>
      <c r="C889" s="14"/>
      <c r="AT889" s="14"/>
      <c r="AU889" s="14"/>
      <c r="AV889" s="14"/>
      <c r="AW889" s="14"/>
      <c r="AX889" s="14"/>
      <c r="AY889" s="14"/>
      <c r="AZ889" s="14"/>
      <c r="BA889" s="14"/>
      <c r="BB889" s="14"/>
      <c r="BC889" s="14"/>
      <c r="BD889" s="14"/>
      <c r="BE889" s="14"/>
      <c r="BF889" s="14"/>
      <c r="BG889" s="14"/>
      <c r="BH889" s="14"/>
      <c r="BI889" s="14"/>
      <c r="BJ889" s="14"/>
      <c r="BK889" s="14"/>
      <c r="BL889" s="14"/>
      <c r="BM889" s="14"/>
      <c r="BN889" s="14"/>
      <c r="BO889" s="14"/>
      <c r="BP889" s="14"/>
      <c r="BQ889" s="14"/>
      <c r="BR889" s="14"/>
    </row>
    <row r="890" spans="1:70" x14ac:dyDescent="0.35">
      <c r="A890" s="14"/>
      <c r="B890" s="14"/>
      <c r="C890" s="14"/>
      <c r="AT890" s="14"/>
      <c r="AU890" s="14"/>
      <c r="AV890" s="14"/>
      <c r="AW890" s="14"/>
      <c r="AX890" s="14"/>
      <c r="AY890" s="14"/>
      <c r="AZ890" s="14"/>
      <c r="BA890" s="14"/>
      <c r="BB890" s="14"/>
      <c r="BC890" s="14"/>
      <c r="BD890" s="14"/>
      <c r="BE890" s="14"/>
      <c r="BF890" s="14"/>
      <c r="BG890" s="14"/>
      <c r="BH890" s="14"/>
      <c r="BI890" s="14"/>
      <c r="BJ890" s="14"/>
      <c r="BK890" s="14"/>
      <c r="BL890" s="14"/>
      <c r="BM890" s="14"/>
      <c r="BN890" s="14"/>
      <c r="BO890" s="14"/>
      <c r="BP890" s="14"/>
      <c r="BQ890" s="14"/>
      <c r="BR890" s="14"/>
    </row>
    <row r="891" spans="1:70" x14ac:dyDescent="0.35">
      <c r="A891" s="14"/>
      <c r="B891" s="14"/>
      <c r="C891" s="14"/>
      <c r="AT891" s="14"/>
      <c r="AU891" s="14"/>
      <c r="AV891" s="14"/>
      <c r="AW891" s="14"/>
      <c r="AX891" s="14"/>
      <c r="AY891" s="14"/>
      <c r="AZ891" s="14"/>
      <c r="BA891" s="14"/>
      <c r="BB891" s="14"/>
      <c r="BC891" s="14"/>
      <c r="BD891" s="14"/>
      <c r="BE891" s="14"/>
      <c r="BF891" s="14"/>
      <c r="BG891" s="14"/>
      <c r="BH891" s="14"/>
      <c r="BI891" s="14"/>
      <c r="BJ891" s="14"/>
      <c r="BK891" s="14"/>
      <c r="BL891" s="14"/>
      <c r="BM891" s="14"/>
      <c r="BN891" s="14"/>
      <c r="BO891" s="14"/>
      <c r="BP891" s="14"/>
      <c r="BQ891" s="14"/>
      <c r="BR891" s="14"/>
    </row>
    <row r="892" spans="1:70" x14ac:dyDescent="0.35">
      <c r="A892" s="14"/>
      <c r="B892" s="14"/>
      <c r="C892" s="14"/>
      <c r="AT892" s="14"/>
      <c r="AU892" s="14"/>
      <c r="AV892" s="14"/>
      <c r="AW892" s="14"/>
      <c r="AX892" s="14"/>
      <c r="AY892" s="14"/>
      <c r="AZ892" s="14"/>
      <c r="BA892" s="14"/>
      <c r="BB892" s="14"/>
      <c r="BC892" s="14"/>
      <c r="BD892" s="14"/>
      <c r="BE892" s="14"/>
      <c r="BF892" s="14"/>
      <c r="BG892" s="14"/>
      <c r="BH892" s="14"/>
      <c r="BI892" s="14"/>
      <c r="BJ892" s="14"/>
      <c r="BK892" s="14"/>
      <c r="BL892" s="14"/>
      <c r="BM892" s="14"/>
      <c r="BN892" s="14"/>
      <c r="BO892" s="14"/>
      <c r="BP892" s="14"/>
      <c r="BQ892" s="14"/>
      <c r="BR892" s="14"/>
    </row>
    <row r="893" spans="1:70" x14ac:dyDescent="0.35">
      <c r="A893" s="14"/>
      <c r="B893" s="14"/>
      <c r="C893" s="14"/>
      <c r="AT893" s="14"/>
      <c r="AU893" s="14"/>
      <c r="AV893" s="14"/>
      <c r="AW893" s="14"/>
      <c r="AX893" s="14"/>
      <c r="AY893" s="14"/>
      <c r="AZ893" s="14"/>
      <c r="BA893" s="14"/>
      <c r="BB893" s="14"/>
      <c r="BC893" s="14"/>
      <c r="BD893" s="14"/>
      <c r="BE893" s="14"/>
      <c r="BF893" s="14"/>
      <c r="BG893" s="14"/>
      <c r="BH893" s="14"/>
      <c r="BI893" s="14"/>
      <c r="BJ893" s="14"/>
      <c r="BK893" s="14"/>
      <c r="BL893" s="14"/>
      <c r="BM893" s="14"/>
      <c r="BN893" s="14"/>
      <c r="BO893" s="14"/>
      <c r="BP893" s="14"/>
      <c r="BQ893" s="14"/>
      <c r="BR893" s="14"/>
    </row>
    <row r="894" spans="1:70" x14ac:dyDescent="0.35">
      <c r="A894" s="14"/>
      <c r="B894" s="14"/>
      <c r="C894" s="14"/>
      <c r="AT894" s="14"/>
      <c r="AU894" s="14"/>
      <c r="AV894" s="14"/>
      <c r="AW894" s="14"/>
      <c r="AX894" s="14"/>
      <c r="AY894" s="14"/>
      <c r="AZ894" s="14"/>
      <c r="BA894" s="14"/>
      <c r="BB894" s="14"/>
      <c r="BC894" s="14"/>
      <c r="BD894" s="14"/>
      <c r="BE894" s="14"/>
      <c r="BF894" s="14"/>
      <c r="BG894" s="14"/>
      <c r="BH894" s="14"/>
      <c r="BI894" s="14"/>
      <c r="BJ894" s="14"/>
      <c r="BK894" s="14"/>
      <c r="BL894" s="14"/>
      <c r="BM894" s="14"/>
      <c r="BN894" s="14"/>
      <c r="BO894" s="14"/>
      <c r="BP894" s="14"/>
      <c r="BQ894" s="14"/>
      <c r="BR894" s="14"/>
    </row>
    <row r="895" spans="1:70" x14ac:dyDescent="0.35">
      <c r="A895" s="14"/>
      <c r="B895" s="14"/>
      <c r="C895" s="14"/>
      <c r="AT895" s="14"/>
      <c r="AU895" s="14"/>
      <c r="AV895" s="14"/>
      <c r="AW895" s="14"/>
      <c r="AX895" s="14"/>
      <c r="AY895" s="14"/>
      <c r="AZ895" s="14"/>
      <c r="BA895" s="14"/>
      <c r="BB895" s="14"/>
      <c r="BC895" s="14"/>
      <c r="BD895" s="14"/>
      <c r="BE895" s="14"/>
      <c r="BF895" s="14"/>
      <c r="BG895" s="14"/>
      <c r="BH895" s="14"/>
      <c r="BI895" s="14"/>
      <c r="BJ895" s="14"/>
      <c r="BK895" s="14"/>
      <c r="BL895" s="14"/>
      <c r="BM895" s="14"/>
      <c r="BN895" s="14"/>
      <c r="BO895" s="14"/>
      <c r="BP895" s="14"/>
      <c r="BQ895" s="14"/>
      <c r="BR895" s="14"/>
    </row>
    <row r="896" spans="1:70" x14ac:dyDescent="0.35">
      <c r="A896" s="14"/>
      <c r="B896" s="14"/>
      <c r="C896" s="14"/>
      <c r="AT896" s="14"/>
      <c r="AU896" s="14"/>
      <c r="AV896" s="14"/>
      <c r="AW896" s="14"/>
      <c r="AX896" s="14"/>
      <c r="AY896" s="14"/>
      <c r="AZ896" s="14"/>
      <c r="BA896" s="14"/>
      <c r="BB896" s="14"/>
      <c r="BC896" s="14"/>
      <c r="BD896" s="14"/>
      <c r="BE896" s="14"/>
      <c r="BF896" s="14"/>
      <c r="BG896" s="14"/>
      <c r="BH896" s="14"/>
      <c r="BI896" s="14"/>
      <c r="BJ896" s="14"/>
      <c r="BK896" s="14"/>
      <c r="BL896" s="14"/>
      <c r="BM896" s="14"/>
      <c r="BN896" s="14"/>
      <c r="BO896" s="14"/>
      <c r="BP896" s="14"/>
      <c r="BQ896" s="14"/>
      <c r="BR896" s="14"/>
    </row>
    <row r="897" spans="1:70" x14ac:dyDescent="0.35">
      <c r="A897" s="14"/>
      <c r="B897" s="14"/>
      <c r="C897" s="14"/>
      <c r="AT897" s="14"/>
      <c r="AU897" s="14"/>
      <c r="AV897" s="14"/>
      <c r="AW897" s="14"/>
      <c r="AX897" s="14"/>
      <c r="AY897" s="14"/>
      <c r="AZ897" s="14"/>
      <c r="BA897" s="14"/>
      <c r="BB897" s="14"/>
      <c r="BC897" s="14"/>
      <c r="BD897" s="14"/>
      <c r="BE897" s="14"/>
      <c r="BF897" s="14"/>
      <c r="BG897" s="14"/>
      <c r="BH897" s="14"/>
      <c r="BI897" s="14"/>
      <c r="BJ897" s="14"/>
      <c r="BK897" s="14"/>
      <c r="BL897" s="14"/>
      <c r="BM897" s="14"/>
      <c r="BN897" s="14"/>
      <c r="BO897" s="14"/>
      <c r="BP897" s="14"/>
      <c r="BQ897" s="14"/>
      <c r="BR897" s="14"/>
    </row>
    <row r="898" spans="1:70" x14ac:dyDescent="0.35">
      <c r="A898" s="14"/>
      <c r="B898" s="14"/>
      <c r="C898" s="14"/>
      <c r="AT898" s="14"/>
      <c r="AU898" s="14"/>
      <c r="AV898" s="14"/>
      <c r="AW898" s="14"/>
      <c r="AX898" s="14"/>
      <c r="AY898" s="14"/>
      <c r="AZ898" s="14"/>
      <c r="BA898" s="14"/>
      <c r="BB898" s="14"/>
      <c r="BC898" s="14"/>
      <c r="BD898" s="14"/>
      <c r="BE898" s="14"/>
      <c r="BF898" s="14"/>
      <c r="BG898" s="14"/>
      <c r="BH898" s="14"/>
      <c r="BI898" s="14"/>
      <c r="BJ898" s="14"/>
      <c r="BK898" s="14"/>
      <c r="BL898" s="14"/>
      <c r="BM898" s="14"/>
      <c r="BN898" s="14"/>
      <c r="BO898" s="14"/>
      <c r="BP898" s="14"/>
      <c r="BQ898" s="14"/>
      <c r="BR898" s="14"/>
    </row>
    <row r="899" spans="1:70" x14ac:dyDescent="0.35">
      <c r="A899" s="14"/>
      <c r="B899" s="14"/>
      <c r="C899" s="14"/>
      <c r="AT899" s="14"/>
      <c r="AU899" s="14"/>
      <c r="AV899" s="14"/>
      <c r="AW899" s="14"/>
      <c r="AX899" s="14"/>
      <c r="AY899" s="14"/>
      <c r="AZ899" s="14"/>
      <c r="BA899" s="14"/>
      <c r="BB899" s="14"/>
      <c r="BC899" s="14"/>
      <c r="BD899" s="14"/>
      <c r="BE899" s="14"/>
      <c r="BF899" s="14"/>
      <c r="BG899" s="14"/>
      <c r="BH899" s="14"/>
      <c r="BI899" s="14"/>
      <c r="BJ899" s="14"/>
      <c r="BK899" s="14"/>
      <c r="BL899" s="14"/>
      <c r="BM899" s="14"/>
      <c r="BN899" s="14"/>
      <c r="BO899" s="14"/>
      <c r="BP899" s="14"/>
      <c r="BQ899" s="14"/>
      <c r="BR899" s="14"/>
    </row>
    <row r="900" spans="1:70" x14ac:dyDescent="0.35">
      <c r="A900" s="14"/>
      <c r="B900" s="14"/>
      <c r="C900" s="14"/>
      <c r="AT900" s="14"/>
      <c r="AU900" s="14"/>
      <c r="AV900" s="14"/>
      <c r="AW900" s="14"/>
      <c r="AX900" s="14"/>
      <c r="AY900" s="14"/>
      <c r="AZ900" s="14"/>
      <c r="BA900" s="14"/>
      <c r="BB900" s="14"/>
      <c r="BC900" s="14"/>
      <c r="BD900" s="14"/>
      <c r="BE900" s="14"/>
      <c r="BF900" s="14"/>
      <c r="BG900" s="14"/>
      <c r="BH900" s="14"/>
      <c r="BI900" s="14"/>
      <c r="BJ900" s="14"/>
      <c r="BK900" s="14"/>
      <c r="BL900" s="14"/>
      <c r="BM900" s="14"/>
      <c r="BN900" s="14"/>
      <c r="BO900" s="14"/>
      <c r="BP900" s="14"/>
      <c r="BQ900" s="14"/>
      <c r="BR900" s="14"/>
    </row>
    <row r="901" spans="1:70" x14ac:dyDescent="0.35">
      <c r="A901" s="14"/>
      <c r="B901" s="14"/>
      <c r="C901" s="14"/>
      <c r="AT901" s="14"/>
      <c r="AU901" s="14"/>
      <c r="AV901" s="14"/>
      <c r="AW901" s="14"/>
      <c r="AX901" s="14"/>
      <c r="AY901" s="14"/>
      <c r="AZ901" s="14"/>
      <c r="BA901" s="14"/>
      <c r="BB901" s="14"/>
      <c r="BC901" s="14"/>
      <c r="BD901" s="14"/>
      <c r="BE901" s="14"/>
      <c r="BF901" s="14"/>
      <c r="BG901" s="14"/>
      <c r="BH901" s="14"/>
      <c r="BI901" s="14"/>
      <c r="BJ901" s="14"/>
      <c r="BK901" s="14"/>
      <c r="BL901" s="14"/>
      <c r="BM901" s="14"/>
      <c r="BN901" s="14"/>
      <c r="BO901" s="14"/>
      <c r="BP901" s="14"/>
      <c r="BQ901" s="14"/>
      <c r="BR901" s="14"/>
    </row>
    <row r="902" spans="1:70" x14ac:dyDescent="0.35">
      <c r="A902" s="14"/>
      <c r="B902" s="14"/>
      <c r="C902" s="14"/>
      <c r="AT902" s="14"/>
      <c r="AU902" s="14"/>
      <c r="AV902" s="14"/>
      <c r="AW902" s="14"/>
      <c r="AX902" s="14"/>
      <c r="AY902" s="14"/>
      <c r="AZ902" s="14"/>
      <c r="BA902" s="14"/>
      <c r="BB902" s="14"/>
      <c r="BC902" s="14"/>
      <c r="BD902" s="14"/>
      <c r="BE902" s="14"/>
      <c r="BF902" s="14"/>
      <c r="BG902" s="14"/>
      <c r="BH902" s="14"/>
      <c r="BI902" s="14"/>
      <c r="BJ902" s="14"/>
      <c r="BK902" s="14"/>
      <c r="BL902" s="14"/>
      <c r="BM902" s="14"/>
      <c r="BN902" s="14"/>
      <c r="BO902" s="14"/>
      <c r="BP902" s="14"/>
      <c r="BQ902" s="14"/>
      <c r="BR902" s="14"/>
    </row>
    <row r="903" spans="1:70" x14ac:dyDescent="0.35">
      <c r="A903" s="14"/>
      <c r="B903" s="14"/>
      <c r="C903" s="14"/>
      <c r="AT903" s="14"/>
      <c r="AU903" s="14"/>
      <c r="AV903" s="14"/>
      <c r="AW903" s="14"/>
      <c r="AX903" s="14"/>
      <c r="AY903" s="14"/>
      <c r="AZ903" s="14"/>
      <c r="BA903" s="14"/>
      <c r="BB903" s="14"/>
      <c r="BC903" s="14"/>
      <c r="BD903" s="14"/>
      <c r="BE903" s="14"/>
      <c r="BF903" s="14"/>
      <c r="BG903" s="14"/>
      <c r="BH903" s="14"/>
      <c r="BI903" s="14"/>
      <c r="BJ903" s="14"/>
      <c r="BK903" s="14"/>
      <c r="BL903" s="14"/>
      <c r="BM903" s="14"/>
      <c r="BN903" s="14"/>
      <c r="BO903" s="14"/>
      <c r="BP903" s="14"/>
      <c r="BQ903" s="14"/>
      <c r="BR903" s="14"/>
    </row>
    <row r="904" spans="1:70" x14ac:dyDescent="0.35">
      <c r="A904" s="14"/>
      <c r="B904" s="14"/>
      <c r="C904" s="14"/>
      <c r="AT904" s="14"/>
      <c r="AU904" s="14"/>
      <c r="AV904" s="14"/>
      <c r="AW904" s="14"/>
      <c r="AX904" s="14"/>
      <c r="AY904" s="14"/>
      <c r="AZ904" s="14"/>
      <c r="BA904" s="14"/>
      <c r="BB904" s="14"/>
      <c r="BC904" s="14"/>
      <c r="BD904" s="14"/>
      <c r="BE904" s="14"/>
      <c r="BF904" s="14"/>
      <c r="BG904" s="14"/>
      <c r="BH904" s="14"/>
      <c r="BI904" s="14"/>
      <c r="BJ904" s="14"/>
      <c r="BK904" s="14"/>
      <c r="BL904" s="14"/>
      <c r="BM904" s="14"/>
      <c r="BN904" s="14"/>
      <c r="BO904" s="14"/>
      <c r="BP904" s="14"/>
      <c r="BQ904" s="14"/>
      <c r="BR904" s="14"/>
    </row>
    <row r="905" spans="1:70" x14ac:dyDescent="0.35">
      <c r="A905" s="14"/>
      <c r="B905" s="14"/>
      <c r="C905" s="14"/>
      <c r="AT905" s="14"/>
      <c r="AU905" s="14"/>
      <c r="AV905" s="14"/>
      <c r="AW905" s="14"/>
      <c r="AX905" s="14"/>
      <c r="AY905" s="14"/>
      <c r="AZ905" s="14"/>
      <c r="BA905" s="14"/>
      <c r="BB905" s="14"/>
      <c r="BC905" s="14"/>
      <c r="BD905" s="14"/>
      <c r="BE905" s="14"/>
      <c r="BF905" s="14"/>
      <c r="BG905" s="14"/>
      <c r="BH905" s="14"/>
      <c r="BI905" s="14"/>
      <c r="BJ905" s="14"/>
      <c r="BK905" s="14"/>
      <c r="BL905" s="14"/>
      <c r="BM905" s="14"/>
      <c r="BN905" s="14"/>
      <c r="BO905" s="14"/>
      <c r="BP905" s="14"/>
      <c r="BQ905" s="14"/>
      <c r="BR905" s="14"/>
    </row>
    <row r="906" spans="1:70" x14ac:dyDescent="0.35">
      <c r="A906" s="14"/>
      <c r="B906" s="14"/>
      <c r="C906" s="14"/>
      <c r="AT906" s="14"/>
      <c r="AU906" s="14"/>
      <c r="AV906" s="14"/>
      <c r="AW906" s="14"/>
      <c r="AX906" s="14"/>
      <c r="AY906" s="14"/>
      <c r="AZ906" s="14"/>
      <c r="BA906" s="14"/>
      <c r="BB906" s="14"/>
      <c r="BC906" s="14"/>
      <c r="BD906" s="14"/>
      <c r="BE906" s="14"/>
      <c r="BF906" s="14"/>
      <c r="BG906" s="14"/>
      <c r="BH906" s="14"/>
      <c r="BI906" s="14"/>
      <c r="BJ906" s="14"/>
      <c r="BK906" s="14"/>
      <c r="BL906" s="14"/>
      <c r="BM906" s="14"/>
      <c r="BN906" s="14"/>
      <c r="BO906" s="14"/>
      <c r="BP906" s="14"/>
      <c r="BQ906" s="14"/>
      <c r="BR906" s="14"/>
    </row>
    <row r="907" spans="1:70" x14ac:dyDescent="0.35">
      <c r="A907" s="14"/>
      <c r="B907" s="14"/>
      <c r="C907" s="14"/>
      <c r="AT907" s="14"/>
      <c r="AU907" s="14"/>
      <c r="AV907" s="14"/>
      <c r="AW907" s="14"/>
      <c r="AX907" s="14"/>
      <c r="AY907" s="14"/>
      <c r="AZ907" s="14"/>
      <c r="BA907" s="14"/>
      <c r="BB907" s="14"/>
      <c r="BC907" s="14"/>
      <c r="BD907" s="14"/>
      <c r="BE907" s="14"/>
      <c r="BF907" s="14"/>
      <c r="BG907" s="14"/>
      <c r="BH907" s="14"/>
      <c r="BI907" s="14"/>
      <c r="BJ907" s="14"/>
      <c r="BK907" s="14"/>
      <c r="BL907" s="14"/>
      <c r="BM907" s="14"/>
      <c r="BN907" s="14"/>
      <c r="BO907" s="14"/>
      <c r="BP907" s="14"/>
      <c r="BQ907" s="14"/>
      <c r="BR907" s="14"/>
    </row>
    <row r="908" spans="1:70" x14ac:dyDescent="0.35">
      <c r="A908" s="14"/>
      <c r="B908" s="14"/>
      <c r="C908" s="14"/>
      <c r="AT908" s="14"/>
      <c r="AU908" s="14"/>
      <c r="AV908" s="14"/>
      <c r="AW908" s="14"/>
      <c r="AX908" s="14"/>
      <c r="AY908" s="14"/>
      <c r="AZ908" s="14"/>
      <c r="BA908" s="14"/>
      <c r="BB908" s="14"/>
      <c r="BC908" s="14"/>
      <c r="BD908" s="14"/>
      <c r="BE908" s="14"/>
      <c r="BF908" s="14"/>
      <c r="BG908" s="14"/>
      <c r="BH908" s="14"/>
      <c r="BI908" s="14"/>
      <c r="BJ908" s="14"/>
      <c r="BK908" s="14"/>
      <c r="BL908" s="14"/>
      <c r="BM908" s="14"/>
      <c r="BN908" s="14"/>
      <c r="BO908" s="14"/>
      <c r="BP908" s="14"/>
      <c r="BQ908" s="14"/>
      <c r="BR908" s="14"/>
    </row>
    <row r="909" spans="1:70" x14ac:dyDescent="0.35">
      <c r="A909" s="14"/>
      <c r="B909" s="14"/>
      <c r="C909" s="14"/>
      <c r="AT909" s="14"/>
      <c r="AU909" s="14"/>
      <c r="AV909" s="14"/>
      <c r="AW909" s="14"/>
      <c r="AX909" s="14"/>
      <c r="AY909" s="14"/>
      <c r="AZ909" s="14"/>
      <c r="BA909" s="14"/>
      <c r="BB909" s="14"/>
      <c r="BC909" s="14"/>
      <c r="BD909" s="14"/>
      <c r="BE909" s="14"/>
      <c r="BF909" s="14"/>
      <c r="BG909" s="14"/>
      <c r="BH909" s="14"/>
      <c r="BI909" s="14"/>
      <c r="BJ909" s="14"/>
      <c r="BK909" s="14"/>
      <c r="BL909" s="14"/>
      <c r="BM909" s="14"/>
      <c r="BN909" s="14"/>
      <c r="BO909" s="14"/>
      <c r="BP909" s="14"/>
      <c r="BQ909" s="14"/>
      <c r="BR909" s="14"/>
    </row>
    <row r="910" spans="1:70" x14ac:dyDescent="0.35">
      <c r="A910" s="14"/>
      <c r="B910" s="14"/>
      <c r="C910" s="14"/>
      <c r="AT910" s="14"/>
      <c r="AU910" s="14"/>
      <c r="AV910" s="14"/>
      <c r="AW910" s="14"/>
      <c r="AX910" s="14"/>
      <c r="AY910" s="14"/>
      <c r="AZ910" s="14"/>
      <c r="BA910" s="14"/>
      <c r="BB910" s="14"/>
      <c r="BC910" s="14"/>
      <c r="BD910" s="14"/>
      <c r="BE910" s="14"/>
      <c r="BF910" s="14"/>
      <c r="BG910" s="14"/>
      <c r="BH910" s="14"/>
      <c r="BI910" s="14"/>
      <c r="BJ910" s="14"/>
      <c r="BK910" s="14"/>
      <c r="BL910" s="14"/>
      <c r="BM910" s="14"/>
      <c r="BN910" s="14"/>
      <c r="BO910" s="14"/>
      <c r="BP910" s="14"/>
      <c r="BQ910" s="14"/>
      <c r="BR910" s="14"/>
    </row>
    <row r="911" spans="1:70" x14ac:dyDescent="0.35">
      <c r="A911" s="14"/>
      <c r="B911" s="14"/>
      <c r="C911" s="14"/>
      <c r="AT911" s="14"/>
      <c r="AU911" s="14"/>
      <c r="AV911" s="14"/>
      <c r="AW911" s="14"/>
      <c r="AX911" s="14"/>
      <c r="AY911" s="14"/>
      <c r="AZ911" s="14"/>
      <c r="BA911" s="14"/>
      <c r="BB911" s="14"/>
      <c r="BC911" s="14"/>
      <c r="BD911" s="14"/>
      <c r="BE911" s="14"/>
      <c r="BF911" s="14"/>
      <c r="BG911" s="14"/>
      <c r="BH911" s="14"/>
      <c r="BI911" s="14"/>
      <c r="BJ911" s="14"/>
      <c r="BK911" s="14"/>
      <c r="BL911" s="14"/>
      <c r="BM911" s="14"/>
      <c r="BN911" s="14"/>
      <c r="BO911" s="14"/>
      <c r="BP911" s="14"/>
      <c r="BQ911" s="14"/>
      <c r="BR911" s="14"/>
    </row>
    <row r="912" spans="1:70" x14ac:dyDescent="0.35">
      <c r="A912" s="14"/>
      <c r="B912" s="14"/>
      <c r="C912" s="14"/>
      <c r="AT912" s="14"/>
      <c r="AU912" s="14"/>
      <c r="AV912" s="14"/>
      <c r="AW912" s="14"/>
      <c r="AX912" s="14"/>
      <c r="AY912" s="14"/>
      <c r="AZ912" s="14"/>
      <c r="BA912" s="14"/>
      <c r="BB912" s="14"/>
      <c r="BC912" s="14"/>
      <c r="BD912" s="14"/>
      <c r="BE912" s="14"/>
      <c r="BF912" s="14"/>
      <c r="BG912" s="14"/>
      <c r="BH912" s="14"/>
      <c r="BI912" s="14"/>
      <c r="BJ912" s="14"/>
      <c r="BK912" s="14"/>
      <c r="BL912" s="14"/>
      <c r="BM912" s="14"/>
      <c r="BN912" s="14"/>
      <c r="BO912" s="14"/>
      <c r="BP912" s="14"/>
      <c r="BQ912" s="14"/>
      <c r="BR912" s="14"/>
    </row>
    <row r="913" spans="1:70" x14ac:dyDescent="0.35">
      <c r="A913" s="14"/>
      <c r="B913" s="14"/>
      <c r="C913" s="14"/>
      <c r="AT913" s="14"/>
      <c r="AU913" s="14"/>
      <c r="AV913" s="14"/>
      <c r="AW913" s="14"/>
      <c r="AX913" s="14"/>
      <c r="AY913" s="14"/>
      <c r="AZ913" s="14"/>
      <c r="BA913" s="14"/>
      <c r="BB913" s="14"/>
      <c r="BC913" s="14"/>
      <c r="BD913" s="14"/>
      <c r="BE913" s="14"/>
      <c r="BF913" s="14"/>
      <c r="BG913" s="14"/>
      <c r="BH913" s="14"/>
      <c r="BI913" s="14"/>
      <c r="BJ913" s="14"/>
      <c r="BK913" s="14"/>
      <c r="BL913" s="14"/>
      <c r="BM913" s="14"/>
      <c r="BN913" s="14"/>
      <c r="BO913" s="14"/>
      <c r="BP913" s="14"/>
      <c r="BQ913" s="14"/>
      <c r="BR913" s="14"/>
    </row>
    <row r="914" spans="1:70" x14ac:dyDescent="0.35">
      <c r="A914" s="14"/>
      <c r="B914" s="14"/>
      <c r="C914" s="14"/>
      <c r="AT914" s="14"/>
      <c r="AU914" s="14"/>
      <c r="AV914" s="14"/>
      <c r="AW914" s="14"/>
      <c r="AX914" s="14"/>
      <c r="AY914" s="14"/>
      <c r="AZ914" s="14"/>
      <c r="BA914" s="14"/>
      <c r="BB914" s="14"/>
      <c r="BC914" s="14"/>
      <c r="BD914" s="14"/>
      <c r="BE914" s="14"/>
      <c r="BF914" s="14"/>
      <c r="BG914" s="14"/>
      <c r="BH914" s="14"/>
      <c r="BI914" s="14"/>
      <c r="BJ914" s="14"/>
      <c r="BK914" s="14"/>
      <c r="BL914" s="14"/>
      <c r="BM914" s="14"/>
      <c r="BN914" s="14"/>
      <c r="BO914" s="14"/>
      <c r="BP914" s="14"/>
      <c r="BQ914" s="14"/>
      <c r="BR914" s="14"/>
    </row>
    <row r="915" spans="1:70" x14ac:dyDescent="0.35">
      <c r="A915" s="14"/>
      <c r="B915" s="14"/>
      <c r="C915" s="14"/>
      <c r="AT915" s="14"/>
      <c r="AU915" s="14"/>
      <c r="AV915" s="14"/>
      <c r="AW915" s="14"/>
      <c r="AX915" s="14"/>
      <c r="AY915" s="14"/>
      <c r="AZ915" s="14"/>
      <c r="BA915" s="14"/>
      <c r="BB915" s="14"/>
      <c r="BC915" s="14"/>
      <c r="BD915" s="14"/>
      <c r="BE915" s="14"/>
      <c r="BF915" s="14"/>
      <c r="BG915" s="14"/>
      <c r="BH915" s="14"/>
      <c r="BI915" s="14"/>
      <c r="BJ915" s="14"/>
      <c r="BK915" s="14"/>
      <c r="BL915" s="14"/>
      <c r="BM915" s="14"/>
      <c r="BN915" s="14"/>
      <c r="BO915" s="14"/>
      <c r="BP915" s="14"/>
      <c r="BQ915" s="14"/>
      <c r="BR915" s="14"/>
    </row>
    <row r="916" spans="1:70" x14ac:dyDescent="0.35">
      <c r="A916" s="14"/>
      <c r="B916" s="14"/>
      <c r="C916" s="14"/>
      <c r="AT916" s="14"/>
      <c r="AU916" s="14"/>
      <c r="AV916" s="14"/>
      <c r="AW916" s="14"/>
      <c r="AX916" s="14"/>
      <c r="AY916" s="14"/>
      <c r="AZ916" s="14"/>
      <c r="BA916" s="14"/>
      <c r="BB916" s="14"/>
      <c r="BC916" s="14"/>
      <c r="BD916" s="14"/>
      <c r="BE916" s="14"/>
      <c r="BF916" s="14"/>
      <c r="BG916" s="14"/>
      <c r="BH916" s="14"/>
      <c r="BI916" s="14"/>
      <c r="BJ916" s="14"/>
      <c r="BK916" s="14"/>
      <c r="BL916" s="14"/>
      <c r="BM916" s="14"/>
      <c r="BN916" s="14"/>
      <c r="BO916" s="14"/>
      <c r="BP916" s="14"/>
      <c r="BQ916" s="14"/>
      <c r="BR916" s="14"/>
    </row>
    <row r="917" spans="1:70" x14ac:dyDescent="0.35">
      <c r="A917" s="14"/>
      <c r="B917" s="14"/>
      <c r="C917" s="14"/>
      <c r="AT917" s="14"/>
      <c r="AU917" s="14"/>
      <c r="AV917" s="14"/>
      <c r="AW917" s="14"/>
      <c r="AX917" s="14"/>
      <c r="AY917" s="14"/>
      <c r="AZ917" s="14"/>
      <c r="BA917" s="14"/>
      <c r="BB917" s="14"/>
      <c r="BC917" s="14"/>
      <c r="BD917" s="14"/>
      <c r="BE917" s="14"/>
      <c r="BF917" s="14"/>
      <c r="BG917" s="14"/>
      <c r="BH917" s="14"/>
      <c r="BI917" s="14"/>
      <c r="BJ917" s="14"/>
      <c r="BK917" s="14"/>
      <c r="BL917" s="14"/>
      <c r="BM917" s="14"/>
      <c r="BN917" s="14"/>
      <c r="BO917" s="14"/>
      <c r="BP917" s="14"/>
      <c r="BQ917" s="14"/>
      <c r="BR917" s="14"/>
    </row>
    <row r="918" spans="1:70" x14ac:dyDescent="0.35">
      <c r="A918" s="14"/>
      <c r="B918" s="14"/>
      <c r="C918" s="14"/>
      <c r="AT918" s="14"/>
      <c r="AU918" s="14"/>
      <c r="AV918" s="14"/>
      <c r="AW918" s="14"/>
      <c r="AX918" s="14"/>
      <c r="AY918" s="14"/>
      <c r="AZ918" s="14"/>
      <c r="BA918" s="14"/>
      <c r="BB918" s="14"/>
      <c r="BC918" s="14"/>
      <c r="BD918" s="14"/>
      <c r="BE918" s="14"/>
      <c r="BF918" s="14"/>
      <c r="BG918" s="14"/>
      <c r="BH918" s="14"/>
      <c r="BI918" s="14"/>
      <c r="BJ918" s="14"/>
      <c r="BK918" s="14"/>
      <c r="BL918" s="14"/>
      <c r="BM918" s="14"/>
      <c r="BN918" s="14"/>
      <c r="BO918" s="14"/>
      <c r="BP918" s="14"/>
      <c r="BQ918" s="14"/>
      <c r="BR918" s="14"/>
    </row>
    <row r="919" spans="1:70" x14ac:dyDescent="0.35">
      <c r="A919" s="14"/>
      <c r="B919" s="14"/>
      <c r="C919" s="14"/>
      <c r="AT919" s="14"/>
      <c r="AU919" s="14"/>
      <c r="AV919" s="14"/>
      <c r="AW919" s="14"/>
      <c r="AX919" s="14"/>
      <c r="AY919" s="14"/>
      <c r="AZ919" s="14"/>
      <c r="BA919" s="14"/>
      <c r="BB919" s="14"/>
      <c r="BC919" s="14"/>
      <c r="BD919" s="14"/>
      <c r="BE919" s="14"/>
      <c r="BF919" s="14"/>
      <c r="BG919" s="14"/>
      <c r="BH919" s="14"/>
      <c r="BI919" s="14"/>
      <c r="BJ919" s="14"/>
      <c r="BK919" s="14"/>
      <c r="BL919" s="14"/>
      <c r="BM919" s="14"/>
      <c r="BN919" s="14"/>
      <c r="BO919" s="14"/>
      <c r="BP919" s="14"/>
      <c r="BQ919" s="14"/>
      <c r="BR919" s="14"/>
    </row>
    <row r="920" spans="1:70" x14ac:dyDescent="0.35">
      <c r="A920" s="14"/>
      <c r="B920" s="14"/>
      <c r="C920" s="14"/>
      <c r="AT920" s="14"/>
      <c r="AU920" s="14"/>
      <c r="AV920" s="14"/>
      <c r="AW920" s="14"/>
      <c r="AX920" s="14"/>
      <c r="AY920" s="14"/>
      <c r="AZ920" s="14"/>
      <c r="BA920" s="14"/>
      <c r="BB920" s="14"/>
      <c r="BC920" s="14"/>
      <c r="BD920" s="14"/>
      <c r="BE920" s="14"/>
      <c r="BF920" s="14"/>
      <c r="BG920" s="14"/>
      <c r="BH920" s="14"/>
      <c r="BI920" s="14"/>
      <c r="BJ920" s="14"/>
      <c r="BK920" s="14"/>
      <c r="BL920" s="14"/>
      <c r="BM920" s="14"/>
      <c r="BN920" s="14"/>
      <c r="BO920" s="14"/>
      <c r="BP920" s="14"/>
      <c r="BQ920" s="14"/>
      <c r="BR920" s="14"/>
    </row>
    <row r="921" spans="1:70" x14ac:dyDescent="0.35">
      <c r="A921" s="14"/>
      <c r="B921" s="14"/>
      <c r="C921" s="14"/>
      <c r="AT921" s="14"/>
      <c r="AU921" s="14"/>
      <c r="AV921" s="14"/>
      <c r="AW921" s="14"/>
      <c r="AX921" s="14"/>
      <c r="AY921" s="14"/>
      <c r="AZ921" s="14"/>
      <c r="BA921" s="14"/>
      <c r="BB921" s="14"/>
      <c r="BC921" s="14"/>
      <c r="BD921" s="14"/>
      <c r="BE921" s="14"/>
      <c r="BF921" s="14"/>
      <c r="BG921" s="14"/>
      <c r="BH921" s="14"/>
      <c r="BI921" s="14"/>
      <c r="BJ921" s="14"/>
      <c r="BK921" s="14"/>
      <c r="BL921" s="14"/>
      <c r="BM921" s="14"/>
      <c r="BN921" s="14"/>
      <c r="BO921" s="14"/>
      <c r="BP921" s="14"/>
      <c r="BQ921" s="14"/>
      <c r="BR921" s="14"/>
    </row>
    <row r="922" spans="1:70" x14ac:dyDescent="0.35">
      <c r="A922" s="14"/>
      <c r="B922" s="14"/>
      <c r="C922" s="14"/>
      <c r="AT922" s="14"/>
      <c r="AU922" s="14"/>
      <c r="AV922" s="14"/>
      <c r="AW922" s="14"/>
      <c r="AX922" s="14"/>
      <c r="AY922" s="14"/>
      <c r="AZ922" s="14"/>
      <c r="BA922" s="14"/>
      <c r="BB922" s="14"/>
      <c r="BC922" s="14"/>
      <c r="BD922" s="14"/>
      <c r="BE922" s="14"/>
      <c r="BF922" s="14"/>
      <c r="BG922" s="14"/>
      <c r="BH922" s="14"/>
      <c r="BI922" s="14"/>
      <c r="BJ922" s="14"/>
      <c r="BK922" s="14"/>
      <c r="BL922" s="14"/>
      <c r="BM922" s="14"/>
      <c r="BN922" s="14"/>
      <c r="BO922" s="14"/>
      <c r="BP922" s="14"/>
      <c r="BQ922" s="14"/>
      <c r="BR922" s="14"/>
    </row>
    <row r="923" spans="1:70" x14ac:dyDescent="0.35">
      <c r="A923" s="14"/>
      <c r="B923" s="14"/>
      <c r="C923" s="14"/>
      <c r="AT923" s="14"/>
      <c r="AU923" s="14"/>
      <c r="AV923" s="14"/>
      <c r="AW923" s="14"/>
      <c r="AX923" s="14"/>
      <c r="AY923" s="14"/>
      <c r="AZ923" s="14"/>
      <c r="BA923" s="14"/>
      <c r="BB923" s="14"/>
      <c r="BC923" s="14"/>
      <c r="BD923" s="14"/>
      <c r="BE923" s="14"/>
      <c r="BF923" s="14"/>
      <c r="BG923" s="14"/>
      <c r="BH923" s="14"/>
      <c r="BI923" s="14"/>
      <c r="BJ923" s="14"/>
      <c r="BK923" s="14"/>
      <c r="BL923" s="14"/>
      <c r="BM923" s="14"/>
      <c r="BN923" s="14"/>
      <c r="BO923" s="14"/>
      <c r="BP923" s="14"/>
      <c r="BQ923" s="14"/>
      <c r="BR923" s="14"/>
    </row>
    <row r="924" spans="1:70" x14ac:dyDescent="0.35">
      <c r="A924" s="14"/>
      <c r="B924" s="14"/>
      <c r="C924" s="14"/>
      <c r="AT924" s="14"/>
      <c r="AU924" s="14"/>
      <c r="AV924" s="14"/>
      <c r="AW924" s="14"/>
      <c r="AX924" s="14"/>
      <c r="AY924" s="14"/>
      <c r="AZ924" s="14"/>
      <c r="BA924" s="14"/>
      <c r="BB924" s="14"/>
      <c r="BC924" s="14"/>
      <c r="BD924" s="14"/>
      <c r="BE924" s="14"/>
      <c r="BF924" s="14"/>
      <c r="BG924" s="14"/>
      <c r="BH924" s="14"/>
      <c r="BI924" s="14"/>
      <c r="BJ924" s="14"/>
      <c r="BK924" s="14"/>
      <c r="BL924" s="14"/>
      <c r="BM924" s="14"/>
      <c r="BN924" s="14"/>
      <c r="BO924" s="14"/>
      <c r="BP924" s="14"/>
      <c r="BQ924" s="14"/>
      <c r="BR924" s="14"/>
    </row>
    <row r="925" spans="1:70" x14ac:dyDescent="0.35">
      <c r="A925" s="14"/>
      <c r="B925" s="14"/>
      <c r="C925" s="14"/>
      <c r="AT925" s="14"/>
      <c r="AU925" s="14"/>
      <c r="AV925" s="14"/>
      <c r="AW925" s="14"/>
      <c r="AX925" s="14"/>
      <c r="AY925" s="14"/>
      <c r="AZ925" s="14"/>
      <c r="BA925" s="14"/>
      <c r="BB925" s="14"/>
      <c r="BC925" s="14"/>
      <c r="BD925" s="14"/>
      <c r="BE925" s="14"/>
      <c r="BF925" s="14"/>
      <c r="BG925" s="14"/>
      <c r="BH925" s="14"/>
      <c r="BI925" s="14"/>
      <c r="BJ925" s="14"/>
      <c r="BK925" s="14"/>
      <c r="BL925" s="14"/>
      <c r="BM925" s="14"/>
      <c r="BN925" s="14"/>
      <c r="BO925" s="14"/>
      <c r="BP925" s="14"/>
      <c r="BQ925" s="14"/>
      <c r="BR925" s="14"/>
    </row>
    <row r="926" spans="1:70" x14ac:dyDescent="0.35">
      <c r="A926" s="14"/>
      <c r="B926" s="14"/>
      <c r="C926" s="14"/>
      <c r="AT926" s="14"/>
      <c r="AU926" s="14"/>
      <c r="AV926" s="14"/>
      <c r="AW926" s="14"/>
      <c r="AX926" s="14"/>
      <c r="AY926" s="14"/>
      <c r="AZ926" s="14"/>
      <c r="BA926" s="14"/>
      <c r="BB926" s="14"/>
      <c r="BC926" s="14"/>
      <c r="BD926" s="14"/>
      <c r="BE926" s="14"/>
      <c r="BF926" s="14"/>
      <c r="BG926" s="14"/>
      <c r="BH926" s="14"/>
      <c r="BI926" s="14"/>
      <c r="BJ926" s="14"/>
      <c r="BK926" s="14"/>
      <c r="BL926" s="14"/>
      <c r="BM926" s="14"/>
      <c r="BN926" s="14"/>
      <c r="BO926" s="14"/>
      <c r="BP926" s="14"/>
      <c r="BQ926" s="14"/>
      <c r="BR926" s="14"/>
    </row>
    <row r="927" spans="1:70" x14ac:dyDescent="0.35">
      <c r="A927" s="14"/>
      <c r="B927" s="14"/>
      <c r="C927" s="14"/>
      <c r="AT927" s="14"/>
      <c r="AU927" s="14"/>
      <c r="AV927" s="14"/>
      <c r="AW927" s="14"/>
      <c r="AX927" s="14"/>
      <c r="AY927" s="14"/>
      <c r="AZ927" s="14"/>
      <c r="BA927" s="14"/>
      <c r="BB927" s="14"/>
      <c r="BC927" s="14"/>
      <c r="BD927" s="14"/>
      <c r="BE927" s="14"/>
      <c r="BF927" s="14"/>
      <c r="BG927" s="14"/>
      <c r="BH927" s="14"/>
      <c r="BI927" s="14"/>
      <c r="BJ927" s="14"/>
      <c r="BK927" s="14"/>
      <c r="BL927" s="14"/>
      <c r="BM927" s="14"/>
      <c r="BN927" s="14"/>
      <c r="BO927" s="14"/>
      <c r="BP927" s="14"/>
      <c r="BQ927" s="14"/>
      <c r="BR927" s="14"/>
    </row>
    <row r="928" spans="1:70" x14ac:dyDescent="0.35">
      <c r="A928" s="14"/>
      <c r="B928" s="14"/>
      <c r="C928" s="14"/>
      <c r="AT928" s="14"/>
      <c r="AU928" s="14"/>
      <c r="AV928" s="14"/>
      <c r="AW928" s="14"/>
      <c r="AX928" s="14"/>
      <c r="AY928" s="14"/>
      <c r="AZ928" s="14"/>
      <c r="BA928" s="14"/>
      <c r="BB928" s="14"/>
      <c r="BC928" s="14"/>
      <c r="BD928" s="14"/>
      <c r="BE928" s="14"/>
      <c r="BF928" s="14"/>
      <c r="BG928" s="14"/>
      <c r="BH928" s="14"/>
      <c r="BI928" s="14"/>
      <c r="BJ928" s="14"/>
      <c r="BK928" s="14"/>
      <c r="BL928" s="14"/>
      <c r="BM928" s="14"/>
      <c r="BN928" s="14"/>
      <c r="BO928" s="14"/>
      <c r="BP928" s="14"/>
      <c r="BQ928" s="14"/>
      <c r="BR928" s="14"/>
    </row>
    <row r="929" spans="1:70" x14ac:dyDescent="0.35">
      <c r="A929" s="14"/>
      <c r="B929" s="14"/>
      <c r="C929" s="14"/>
      <c r="AT929" s="14"/>
      <c r="AU929" s="14"/>
      <c r="AV929" s="14"/>
      <c r="AW929" s="14"/>
      <c r="AX929" s="14"/>
      <c r="AY929" s="14"/>
      <c r="AZ929" s="14"/>
      <c r="BA929" s="14"/>
      <c r="BB929" s="14"/>
      <c r="BC929" s="14"/>
      <c r="BD929" s="14"/>
      <c r="BE929" s="14"/>
      <c r="BF929" s="14"/>
      <c r="BG929" s="14"/>
      <c r="BH929" s="14"/>
      <c r="BI929" s="14"/>
      <c r="BJ929" s="14"/>
      <c r="BK929" s="14"/>
      <c r="BL929" s="14"/>
      <c r="BM929" s="14"/>
      <c r="BN929" s="14"/>
      <c r="BO929" s="14"/>
      <c r="BP929" s="14"/>
      <c r="BQ929" s="14"/>
      <c r="BR929" s="14"/>
    </row>
    <row r="930" spans="1:70" x14ac:dyDescent="0.35">
      <c r="A930" s="14"/>
      <c r="B930" s="14"/>
      <c r="C930" s="14"/>
      <c r="AT930" s="14"/>
      <c r="AU930" s="14"/>
      <c r="AV930" s="14"/>
      <c r="AW930" s="14"/>
      <c r="AX930" s="14"/>
      <c r="AY930" s="14"/>
      <c r="AZ930" s="14"/>
      <c r="BA930" s="14"/>
      <c r="BB930" s="14"/>
      <c r="BC930" s="14"/>
      <c r="BD930" s="14"/>
      <c r="BE930" s="14"/>
      <c r="BF930" s="14"/>
      <c r="BG930" s="14"/>
      <c r="BH930" s="14"/>
      <c r="BI930" s="14"/>
      <c r="BJ930" s="14"/>
      <c r="BK930" s="14"/>
      <c r="BL930" s="14"/>
      <c r="BM930" s="14"/>
      <c r="BN930" s="14"/>
      <c r="BO930" s="14"/>
      <c r="BP930" s="14"/>
      <c r="BQ930" s="14"/>
      <c r="BR930" s="14"/>
    </row>
    <row r="931" spans="1:70" x14ac:dyDescent="0.35">
      <c r="A931" s="14"/>
      <c r="B931" s="14"/>
      <c r="C931" s="14"/>
      <c r="AT931" s="14"/>
      <c r="AU931" s="14"/>
      <c r="AV931" s="14"/>
      <c r="AW931" s="14"/>
      <c r="AX931" s="14"/>
      <c r="AY931" s="14"/>
      <c r="AZ931" s="14"/>
      <c r="BA931" s="14"/>
      <c r="BB931" s="14"/>
      <c r="BC931" s="14"/>
      <c r="BD931" s="14"/>
      <c r="BE931" s="14"/>
      <c r="BF931" s="14"/>
      <c r="BG931" s="14"/>
      <c r="BH931" s="14"/>
      <c r="BI931" s="14"/>
      <c r="BJ931" s="14"/>
      <c r="BK931" s="14"/>
      <c r="BL931" s="14"/>
      <c r="BM931" s="14"/>
      <c r="BN931" s="14"/>
      <c r="BO931" s="14"/>
      <c r="BP931" s="14"/>
      <c r="BQ931" s="14"/>
      <c r="BR931" s="14"/>
    </row>
    <row r="932" spans="1:70" x14ac:dyDescent="0.35">
      <c r="A932" s="14"/>
      <c r="B932" s="14"/>
      <c r="C932" s="14"/>
      <c r="AT932" s="14"/>
      <c r="AU932" s="14"/>
      <c r="AV932" s="14"/>
      <c r="AW932" s="14"/>
      <c r="AX932" s="14"/>
      <c r="AY932" s="14"/>
      <c r="AZ932" s="14"/>
      <c r="BA932" s="14"/>
      <c r="BB932" s="14"/>
      <c r="BC932" s="14"/>
      <c r="BD932" s="14"/>
      <c r="BE932" s="14"/>
      <c r="BF932" s="14"/>
      <c r="BG932" s="14"/>
      <c r="BH932" s="14"/>
      <c r="BI932" s="14"/>
      <c r="BJ932" s="14"/>
      <c r="BK932" s="14"/>
      <c r="BL932" s="14"/>
      <c r="BM932" s="14"/>
      <c r="BN932" s="14"/>
      <c r="BO932" s="14"/>
      <c r="BP932" s="14"/>
      <c r="BQ932" s="14"/>
      <c r="BR932" s="14"/>
    </row>
    <row r="933" spans="1:70" x14ac:dyDescent="0.35">
      <c r="A933" s="14"/>
      <c r="B933" s="14"/>
      <c r="C933" s="14"/>
      <c r="AT933" s="14"/>
      <c r="AU933" s="14"/>
      <c r="AV933" s="14"/>
      <c r="AW933" s="14"/>
      <c r="AX933" s="14"/>
      <c r="AY933" s="14"/>
      <c r="AZ933" s="14"/>
      <c r="BA933" s="14"/>
      <c r="BB933" s="14"/>
      <c r="BC933" s="14"/>
      <c r="BD933" s="14"/>
      <c r="BE933" s="14"/>
      <c r="BF933" s="14"/>
      <c r="BG933" s="14"/>
      <c r="BH933" s="14"/>
      <c r="BI933" s="14"/>
      <c r="BJ933" s="14"/>
      <c r="BK933" s="14"/>
      <c r="BL933" s="14"/>
      <c r="BM933" s="14"/>
      <c r="BN933" s="14"/>
      <c r="BO933" s="14"/>
      <c r="BP933" s="14"/>
      <c r="BQ933" s="14"/>
      <c r="BR933" s="14"/>
    </row>
    <row r="934" spans="1:70" x14ac:dyDescent="0.35">
      <c r="A934" s="14"/>
      <c r="B934" s="14"/>
      <c r="C934" s="14"/>
      <c r="AT934" s="14"/>
      <c r="AU934" s="14"/>
      <c r="AV934" s="14"/>
      <c r="AW934" s="14"/>
      <c r="AX934" s="14"/>
      <c r="AY934" s="14"/>
      <c r="AZ934" s="14"/>
      <c r="BA934" s="14"/>
      <c r="BB934" s="14"/>
      <c r="BC934" s="14"/>
      <c r="BD934" s="14"/>
      <c r="BE934" s="14"/>
      <c r="BF934" s="14"/>
      <c r="BG934" s="14"/>
      <c r="BH934" s="14"/>
      <c r="BI934" s="14"/>
      <c r="BJ934" s="14"/>
      <c r="BK934" s="14"/>
      <c r="BL934" s="14"/>
      <c r="BM934" s="14"/>
      <c r="BN934" s="14"/>
      <c r="BO934" s="14"/>
      <c r="BP934" s="14"/>
      <c r="BQ934" s="14"/>
      <c r="BR934" s="14"/>
    </row>
    <row r="935" spans="1:70" x14ac:dyDescent="0.35">
      <c r="A935" s="14"/>
      <c r="B935" s="14"/>
      <c r="C935" s="14"/>
      <c r="AT935" s="14"/>
      <c r="AU935" s="14"/>
      <c r="AV935" s="14"/>
      <c r="AW935" s="14"/>
      <c r="AX935" s="14"/>
      <c r="AY935" s="14"/>
      <c r="AZ935" s="14"/>
      <c r="BA935" s="14"/>
      <c r="BB935" s="14"/>
      <c r="BC935" s="14"/>
      <c r="BD935" s="14"/>
      <c r="BE935" s="14"/>
      <c r="BF935" s="14"/>
      <c r="BG935" s="14"/>
      <c r="BH935" s="14"/>
      <c r="BI935" s="14"/>
      <c r="BJ935" s="14"/>
      <c r="BK935" s="14"/>
      <c r="BL935" s="14"/>
      <c r="BM935" s="14"/>
      <c r="BN935" s="14"/>
      <c r="BO935" s="14"/>
      <c r="BP935" s="14"/>
      <c r="BQ935" s="14"/>
      <c r="BR935" s="14"/>
    </row>
    <row r="936" spans="1:70" x14ac:dyDescent="0.35">
      <c r="A936" s="14"/>
      <c r="B936" s="14"/>
      <c r="C936" s="14"/>
      <c r="AT936" s="14"/>
      <c r="AU936" s="14"/>
      <c r="AV936" s="14"/>
      <c r="AW936" s="14"/>
      <c r="AX936" s="14"/>
      <c r="AY936" s="14"/>
      <c r="AZ936" s="14"/>
      <c r="BA936" s="14"/>
      <c r="BB936" s="14"/>
      <c r="BC936" s="14"/>
      <c r="BD936" s="14"/>
      <c r="BE936" s="14"/>
      <c r="BF936" s="14"/>
      <c r="BG936" s="14"/>
      <c r="BH936" s="14"/>
      <c r="BI936" s="14"/>
      <c r="BJ936" s="14"/>
      <c r="BK936" s="14"/>
      <c r="BL936" s="14"/>
      <c r="BM936" s="14"/>
      <c r="BN936" s="14"/>
      <c r="BO936" s="14"/>
      <c r="BP936" s="14"/>
      <c r="BQ936" s="14"/>
      <c r="BR936" s="14"/>
    </row>
    <row r="937" spans="1:70" x14ac:dyDescent="0.35">
      <c r="A937" s="14"/>
      <c r="B937" s="14"/>
      <c r="C937" s="14"/>
      <c r="AT937" s="14"/>
      <c r="AU937" s="14"/>
      <c r="AV937" s="14"/>
      <c r="AW937" s="14"/>
      <c r="AX937" s="14"/>
      <c r="AY937" s="14"/>
      <c r="AZ937" s="14"/>
      <c r="BA937" s="14"/>
      <c r="BB937" s="14"/>
      <c r="BC937" s="14"/>
      <c r="BD937" s="14"/>
      <c r="BE937" s="14"/>
      <c r="BF937" s="14"/>
      <c r="BG937" s="14"/>
      <c r="BH937" s="14"/>
      <c r="BI937" s="14"/>
      <c r="BJ937" s="14"/>
      <c r="BK937" s="14"/>
      <c r="BL937" s="14"/>
      <c r="BM937" s="14"/>
      <c r="BN937" s="14"/>
      <c r="BO937" s="14"/>
      <c r="BP937" s="14"/>
      <c r="BQ937" s="14"/>
      <c r="BR937" s="14"/>
    </row>
    <row r="938" spans="1:70" x14ac:dyDescent="0.35">
      <c r="A938" s="14"/>
      <c r="B938" s="14"/>
      <c r="C938" s="14"/>
      <c r="AT938" s="14"/>
      <c r="AU938" s="14"/>
      <c r="AV938" s="14"/>
      <c r="AW938" s="14"/>
      <c r="AX938" s="14"/>
      <c r="AY938" s="14"/>
      <c r="AZ938" s="14"/>
      <c r="BA938" s="14"/>
      <c r="BB938" s="14"/>
      <c r="BC938" s="14"/>
      <c r="BD938" s="14"/>
      <c r="BE938" s="14"/>
      <c r="BF938" s="14"/>
      <c r="BG938" s="14"/>
      <c r="BH938" s="14"/>
      <c r="BI938" s="14"/>
      <c r="BJ938" s="14"/>
      <c r="BK938" s="14"/>
      <c r="BL938" s="14"/>
      <c r="BM938" s="14"/>
      <c r="BN938" s="14"/>
      <c r="BO938" s="14"/>
      <c r="BP938" s="14"/>
      <c r="BQ938" s="14"/>
      <c r="BR938" s="14"/>
    </row>
    <row r="939" spans="1:70" x14ac:dyDescent="0.35">
      <c r="A939" s="14"/>
      <c r="B939" s="14"/>
      <c r="C939" s="14"/>
      <c r="AT939" s="14"/>
      <c r="AU939" s="14"/>
      <c r="AV939" s="14"/>
      <c r="AW939" s="14"/>
      <c r="AX939" s="14"/>
      <c r="AY939" s="14"/>
      <c r="AZ939" s="14"/>
      <c r="BA939" s="14"/>
      <c r="BB939" s="14"/>
      <c r="BC939" s="14"/>
      <c r="BD939" s="14"/>
      <c r="BE939" s="14"/>
      <c r="BF939" s="14"/>
      <c r="BG939" s="14"/>
      <c r="BH939" s="14"/>
      <c r="BI939" s="14"/>
      <c r="BJ939" s="14"/>
      <c r="BK939" s="14"/>
      <c r="BL939" s="14"/>
      <c r="BM939" s="14"/>
      <c r="BN939" s="14"/>
      <c r="BO939" s="14"/>
      <c r="BP939" s="14"/>
      <c r="BQ939" s="14"/>
      <c r="BR939" s="14"/>
    </row>
    <row r="940" spans="1:70" x14ac:dyDescent="0.35">
      <c r="A940" s="14"/>
      <c r="B940" s="14"/>
      <c r="C940" s="14"/>
      <c r="AT940" s="14"/>
      <c r="AU940" s="14"/>
      <c r="AV940" s="14"/>
      <c r="AW940" s="14"/>
      <c r="AX940" s="14"/>
      <c r="AY940" s="14"/>
      <c r="AZ940" s="14"/>
      <c r="BA940" s="14"/>
      <c r="BB940" s="14"/>
      <c r="BC940" s="14"/>
      <c r="BD940" s="14"/>
      <c r="BE940" s="14"/>
      <c r="BF940" s="14"/>
      <c r="BG940" s="14"/>
      <c r="BH940" s="14"/>
      <c r="BI940" s="14"/>
      <c r="BJ940" s="14"/>
      <c r="BK940" s="14"/>
      <c r="BL940" s="14"/>
      <c r="BM940" s="14"/>
      <c r="BN940" s="14"/>
      <c r="BO940" s="14"/>
      <c r="BP940" s="14"/>
      <c r="BQ940" s="14"/>
      <c r="BR940" s="14"/>
    </row>
    <row r="941" spans="1:70" x14ac:dyDescent="0.35">
      <c r="A941" s="14"/>
      <c r="B941" s="14"/>
      <c r="C941" s="14"/>
      <c r="AT941" s="14"/>
      <c r="AU941" s="14"/>
      <c r="AV941" s="14"/>
      <c r="AW941" s="14"/>
      <c r="AX941" s="14"/>
      <c r="AY941" s="14"/>
      <c r="AZ941" s="14"/>
      <c r="BA941" s="14"/>
      <c r="BB941" s="14"/>
      <c r="BC941" s="14"/>
      <c r="BD941" s="14"/>
      <c r="BE941" s="14"/>
      <c r="BF941" s="14"/>
      <c r="BG941" s="14"/>
      <c r="BH941" s="14"/>
      <c r="BI941" s="14"/>
      <c r="BJ941" s="14"/>
      <c r="BK941" s="14"/>
      <c r="BL941" s="14"/>
      <c r="BM941" s="14"/>
      <c r="BN941" s="14"/>
      <c r="BO941" s="14"/>
      <c r="BP941" s="14"/>
      <c r="BQ941" s="14"/>
      <c r="BR941" s="14"/>
    </row>
    <row r="942" spans="1:70" x14ac:dyDescent="0.35">
      <c r="A942" s="14"/>
      <c r="B942" s="14"/>
      <c r="C942" s="14"/>
      <c r="AT942" s="14"/>
      <c r="AU942" s="14"/>
      <c r="AV942" s="14"/>
      <c r="AW942" s="14"/>
      <c r="AX942" s="14"/>
      <c r="AY942" s="14"/>
      <c r="AZ942" s="14"/>
      <c r="BA942" s="14"/>
      <c r="BB942" s="14"/>
      <c r="BC942" s="14"/>
      <c r="BD942" s="14"/>
      <c r="BE942" s="14"/>
      <c r="BF942" s="14"/>
      <c r="BG942" s="14"/>
      <c r="BH942" s="14"/>
      <c r="BI942" s="14"/>
      <c r="BJ942" s="14"/>
      <c r="BK942" s="14"/>
      <c r="BL942" s="14"/>
      <c r="BM942" s="14"/>
      <c r="BN942" s="14"/>
      <c r="BO942" s="14"/>
      <c r="BP942" s="14"/>
      <c r="BQ942" s="14"/>
      <c r="BR942" s="14"/>
    </row>
    <row r="943" spans="1:70" x14ac:dyDescent="0.35">
      <c r="A943" s="14"/>
      <c r="B943" s="14"/>
      <c r="C943" s="14"/>
      <c r="AT943" s="14"/>
      <c r="AU943" s="14"/>
      <c r="AV943" s="14"/>
      <c r="AW943" s="14"/>
      <c r="AX943" s="14"/>
      <c r="AY943" s="14"/>
      <c r="AZ943" s="14"/>
      <c r="BA943" s="14"/>
      <c r="BB943" s="14"/>
      <c r="BC943" s="14"/>
      <c r="BD943" s="14"/>
      <c r="BE943" s="14"/>
      <c r="BF943" s="14"/>
      <c r="BG943" s="14"/>
      <c r="BH943" s="14"/>
      <c r="BI943" s="14"/>
      <c r="BJ943" s="14"/>
      <c r="BK943" s="14"/>
      <c r="BL943" s="14"/>
      <c r="BM943" s="14"/>
      <c r="BN943" s="14"/>
      <c r="BO943" s="14"/>
      <c r="BP943" s="14"/>
      <c r="BQ943" s="14"/>
      <c r="BR943" s="14"/>
    </row>
    <row r="944" spans="1:70" x14ac:dyDescent="0.35">
      <c r="A944" s="14"/>
      <c r="B944" s="14"/>
      <c r="C944" s="14"/>
      <c r="AT944" s="14"/>
      <c r="AU944" s="14"/>
      <c r="AV944" s="14"/>
      <c r="AW944" s="14"/>
      <c r="AX944" s="14"/>
      <c r="AY944" s="14"/>
      <c r="AZ944" s="14"/>
      <c r="BA944" s="14"/>
      <c r="BB944" s="14"/>
      <c r="BC944" s="14"/>
      <c r="BD944" s="14"/>
      <c r="BE944" s="14"/>
      <c r="BF944" s="14"/>
      <c r="BG944" s="14"/>
      <c r="BH944" s="14"/>
      <c r="BI944" s="14"/>
      <c r="BJ944" s="14"/>
      <c r="BK944" s="14"/>
      <c r="BL944" s="14"/>
      <c r="BM944" s="14"/>
      <c r="BN944" s="14"/>
      <c r="BO944" s="14"/>
      <c r="BP944" s="14"/>
      <c r="BQ944" s="14"/>
      <c r="BR944" s="14"/>
    </row>
    <row r="945" spans="1:70" x14ac:dyDescent="0.35">
      <c r="A945" s="14"/>
      <c r="B945" s="14"/>
      <c r="C945" s="14"/>
      <c r="AT945" s="14"/>
      <c r="AU945" s="14"/>
      <c r="AV945" s="14"/>
      <c r="AW945" s="14"/>
      <c r="AX945" s="14"/>
      <c r="AY945" s="14"/>
      <c r="AZ945" s="14"/>
      <c r="BA945" s="14"/>
      <c r="BB945" s="14"/>
      <c r="BC945" s="14"/>
      <c r="BD945" s="14"/>
      <c r="BE945" s="14"/>
      <c r="BF945" s="14"/>
      <c r="BG945" s="14"/>
      <c r="BH945" s="14"/>
      <c r="BI945" s="14"/>
      <c r="BJ945" s="14"/>
      <c r="BK945" s="14"/>
      <c r="BL945" s="14"/>
      <c r="BM945" s="14"/>
      <c r="BN945" s="14"/>
      <c r="BO945" s="14"/>
      <c r="BP945" s="14"/>
      <c r="BQ945" s="14"/>
      <c r="BR945" s="14"/>
    </row>
    <row r="946" spans="1:70" x14ac:dyDescent="0.35">
      <c r="A946" s="14"/>
      <c r="B946" s="14"/>
      <c r="C946" s="14"/>
      <c r="AT946" s="14"/>
      <c r="AU946" s="14"/>
      <c r="AV946" s="14"/>
      <c r="AW946" s="14"/>
      <c r="AX946" s="14"/>
      <c r="AY946" s="14"/>
      <c r="AZ946" s="14"/>
      <c r="BA946" s="14"/>
      <c r="BB946" s="14"/>
      <c r="BC946" s="14"/>
      <c r="BD946" s="14"/>
      <c r="BE946" s="14"/>
      <c r="BF946" s="14"/>
      <c r="BG946" s="14"/>
      <c r="BH946" s="14"/>
      <c r="BI946" s="14"/>
      <c r="BJ946" s="14"/>
      <c r="BK946" s="14"/>
      <c r="BL946" s="14"/>
      <c r="BM946" s="14"/>
      <c r="BN946" s="14"/>
      <c r="BO946" s="14"/>
      <c r="BP946" s="14"/>
      <c r="BQ946" s="14"/>
      <c r="BR946" s="14"/>
    </row>
    <row r="947" spans="1:70" x14ac:dyDescent="0.35">
      <c r="A947" s="14"/>
      <c r="B947" s="14"/>
      <c r="C947" s="14"/>
      <c r="AT947" s="14"/>
      <c r="AU947" s="14"/>
      <c r="AV947" s="14"/>
      <c r="AW947" s="14"/>
      <c r="AX947" s="14"/>
      <c r="AY947" s="14"/>
      <c r="AZ947" s="14"/>
      <c r="BA947" s="14"/>
      <c r="BB947" s="14"/>
      <c r="BC947" s="14"/>
      <c r="BD947" s="14"/>
      <c r="BE947" s="14"/>
      <c r="BF947" s="14"/>
      <c r="BG947" s="14"/>
      <c r="BH947" s="14"/>
      <c r="BI947" s="14"/>
      <c r="BJ947" s="14"/>
      <c r="BK947" s="14"/>
      <c r="BL947" s="14"/>
      <c r="BM947" s="14"/>
      <c r="BN947" s="14"/>
      <c r="BO947" s="14"/>
      <c r="BP947" s="14"/>
      <c r="BQ947" s="14"/>
      <c r="BR947" s="14"/>
    </row>
    <row r="948" spans="1:70" x14ac:dyDescent="0.35">
      <c r="A948" s="14"/>
      <c r="B948" s="14"/>
      <c r="C948" s="14"/>
      <c r="AT948" s="14"/>
      <c r="AU948" s="14"/>
      <c r="AV948" s="14"/>
      <c r="AW948" s="14"/>
      <c r="AX948" s="14"/>
      <c r="AY948" s="14"/>
      <c r="AZ948" s="14"/>
      <c r="BA948" s="14"/>
      <c r="BB948" s="14"/>
      <c r="BC948" s="14"/>
      <c r="BD948" s="14"/>
      <c r="BE948" s="14"/>
      <c r="BF948" s="14"/>
      <c r="BG948" s="14"/>
      <c r="BH948" s="14"/>
      <c r="BI948" s="14"/>
      <c r="BJ948" s="14"/>
      <c r="BK948" s="14"/>
      <c r="BL948" s="14"/>
      <c r="BM948" s="14"/>
      <c r="BN948" s="14"/>
      <c r="BO948" s="14"/>
      <c r="BP948" s="14"/>
      <c r="BQ948" s="14"/>
      <c r="BR948" s="14"/>
    </row>
    <row r="949" spans="1:70" x14ac:dyDescent="0.35">
      <c r="A949" s="14"/>
      <c r="B949" s="14"/>
      <c r="C949" s="14"/>
      <c r="AT949" s="14"/>
      <c r="AU949" s="14"/>
      <c r="AV949" s="14"/>
      <c r="AW949" s="14"/>
      <c r="AX949" s="14"/>
      <c r="AY949" s="14"/>
      <c r="AZ949" s="14"/>
      <c r="BA949" s="14"/>
      <c r="BB949" s="14"/>
      <c r="BC949" s="14"/>
      <c r="BD949" s="14"/>
      <c r="BE949" s="14"/>
      <c r="BF949" s="14"/>
      <c r="BG949" s="14"/>
      <c r="BH949" s="14"/>
      <c r="BI949" s="14"/>
      <c r="BJ949" s="14"/>
      <c r="BK949" s="14"/>
      <c r="BL949" s="14"/>
      <c r="BM949" s="14"/>
      <c r="BN949" s="14"/>
      <c r="BO949" s="14"/>
      <c r="BP949" s="14"/>
      <c r="BQ949" s="14"/>
      <c r="BR949" s="14"/>
    </row>
    <row r="950" spans="1:70" x14ac:dyDescent="0.35">
      <c r="A950" s="14"/>
      <c r="B950" s="14"/>
      <c r="C950" s="14"/>
      <c r="AT950" s="14"/>
      <c r="AU950" s="14"/>
      <c r="AV950" s="14"/>
      <c r="AW950" s="14"/>
      <c r="AX950" s="14"/>
      <c r="AY950" s="14"/>
      <c r="AZ950" s="14"/>
      <c r="BA950" s="14"/>
      <c r="BB950" s="14"/>
      <c r="BC950" s="14"/>
      <c r="BD950" s="14"/>
      <c r="BE950" s="14"/>
      <c r="BF950" s="14"/>
      <c r="BG950" s="14"/>
      <c r="BH950" s="14"/>
      <c r="BI950" s="14"/>
      <c r="BJ950" s="14"/>
      <c r="BK950" s="14"/>
      <c r="BL950" s="14"/>
      <c r="BM950" s="14"/>
      <c r="BN950" s="14"/>
      <c r="BO950" s="14"/>
      <c r="BP950" s="14"/>
      <c r="BQ950" s="14"/>
      <c r="BR950" s="14"/>
    </row>
    <row r="951" spans="1:70" x14ac:dyDescent="0.35">
      <c r="A951" s="14"/>
      <c r="B951" s="14"/>
      <c r="C951" s="14"/>
      <c r="AT951" s="14"/>
      <c r="AU951" s="14"/>
      <c r="AV951" s="14"/>
      <c r="AW951" s="14"/>
      <c r="AX951" s="14"/>
      <c r="AY951" s="14"/>
      <c r="AZ951" s="14"/>
      <c r="BA951" s="14"/>
      <c r="BB951" s="14"/>
      <c r="BC951" s="14"/>
      <c r="BD951" s="14"/>
      <c r="BE951" s="14"/>
      <c r="BF951" s="14"/>
      <c r="BG951" s="14"/>
      <c r="BH951" s="14"/>
      <c r="BI951" s="14"/>
      <c r="BJ951" s="14"/>
      <c r="BK951" s="14"/>
      <c r="BL951" s="14"/>
      <c r="BM951" s="14"/>
      <c r="BN951" s="14"/>
      <c r="BO951" s="14"/>
      <c r="BP951" s="14"/>
      <c r="BQ951" s="14"/>
      <c r="BR951" s="14"/>
    </row>
    <row r="952" spans="1:70" x14ac:dyDescent="0.35">
      <c r="A952" s="14"/>
      <c r="B952" s="14"/>
      <c r="C952" s="14"/>
      <c r="AT952" s="14"/>
      <c r="AU952" s="14"/>
      <c r="AV952" s="14"/>
      <c r="AW952" s="14"/>
      <c r="AX952" s="14"/>
      <c r="AY952" s="14"/>
      <c r="AZ952" s="14"/>
      <c r="BA952" s="14"/>
      <c r="BB952" s="14"/>
      <c r="BC952" s="14"/>
      <c r="BD952" s="14"/>
      <c r="BE952" s="14"/>
      <c r="BF952" s="14"/>
      <c r="BG952" s="14"/>
      <c r="BH952" s="14"/>
      <c r="BI952" s="14"/>
      <c r="BJ952" s="14"/>
      <c r="BK952" s="14"/>
      <c r="BL952" s="14"/>
      <c r="BM952" s="14"/>
      <c r="BN952" s="14"/>
      <c r="BO952" s="14"/>
      <c r="BP952" s="14"/>
      <c r="BQ952" s="14"/>
      <c r="BR952" s="14"/>
    </row>
    <row r="953" spans="1:70" x14ac:dyDescent="0.35">
      <c r="A953" s="14"/>
      <c r="B953" s="14"/>
      <c r="C953" s="14"/>
      <c r="AT953" s="14"/>
      <c r="AU953" s="14"/>
      <c r="AV953" s="14"/>
      <c r="AW953" s="14"/>
      <c r="AX953" s="14"/>
      <c r="AY953" s="14"/>
      <c r="AZ953" s="14"/>
      <c r="BA953" s="14"/>
      <c r="BB953" s="14"/>
      <c r="BC953" s="14"/>
      <c r="BD953" s="14"/>
      <c r="BE953" s="14"/>
      <c r="BF953" s="14"/>
      <c r="BG953" s="14"/>
      <c r="BH953" s="14"/>
      <c r="BI953" s="14"/>
      <c r="BJ953" s="14"/>
      <c r="BK953" s="14"/>
      <c r="BL953" s="14"/>
      <c r="BM953" s="14"/>
      <c r="BN953" s="14"/>
      <c r="BO953" s="14"/>
      <c r="BP953" s="14"/>
      <c r="BQ953" s="14"/>
      <c r="BR953" s="14"/>
    </row>
    <row r="954" spans="1:70" x14ac:dyDescent="0.35">
      <c r="A954" s="14"/>
      <c r="B954" s="14"/>
      <c r="C954" s="14"/>
      <c r="AT954" s="14"/>
      <c r="AU954" s="14"/>
      <c r="AV954" s="14"/>
      <c r="AW954" s="14"/>
      <c r="AX954" s="14"/>
      <c r="AY954" s="14"/>
      <c r="AZ954" s="14"/>
      <c r="BA954" s="14"/>
      <c r="BB954" s="14"/>
      <c r="BC954" s="14"/>
      <c r="BD954" s="14"/>
      <c r="BE954" s="14"/>
      <c r="BF954" s="14"/>
      <c r="BG954" s="14"/>
      <c r="BH954" s="14"/>
      <c r="BI954" s="14"/>
      <c r="BJ954" s="14"/>
      <c r="BK954" s="14"/>
      <c r="BL954" s="14"/>
      <c r="BM954" s="14"/>
      <c r="BN954" s="14"/>
      <c r="BO954" s="14"/>
      <c r="BP954" s="14"/>
      <c r="BQ954" s="14"/>
      <c r="BR954" s="14"/>
    </row>
    <row r="955" spans="1:70" x14ac:dyDescent="0.35">
      <c r="A955" s="14"/>
      <c r="B955" s="14"/>
      <c r="C955" s="14"/>
      <c r="AT955" s="14"/>
      <c r="AU955" s="14"/>
      <c r="AV955" s="14"/>
      <c r="AW955" s="14"/>
      <c r="AX955" s="14"/>
      <c r="AY955" s="14"/>
      <c r="AZ955" s="14"/>
      <c r="BA955" s="14"/>
      <c r="BB955" s="14"/>
      <c r="BC955" s="14"/>
      <c r="BD955" s="14"/>
      <c r="BE955" s="14"/>
      <c r="BF955" s="14"/>
      <c r="BG955" s="14"/>
      <c r="BH955" s="14"/>
      <c r="BI955" s="14"/>
      <c r="BJ955" s="14"/>
      <c r="BK955" s="14"/>
      <c r="BL955" s="14"/>
      <c r="BM955" s="14"/>
      <c r="BN955" s="14"/>
      <c r="BO955" s="14"/>
      <c r="BP955" s="14"/>
      <c r="BQ955" s="14"/>
      <c r="BR955" s="14"/>
    </row>
    <row r="956" spans="1:70" x14ac:dyDescent="0.35">
      <c r="A956" s="14"/>
      <c r="B956" s="14"/>
      <c r="C956" s="14"/>
      <c r="AT956" s="14"/>
      <c r="AU956" s="14"/>
      <c r="AV956" s="14"/>
      <c r="AW956" s="14"/>
      <c r="AX956" s="14"/>
      <c r="AY956" s="14"/>
      <c r="AZ956" s="14"/>
      <c r="BA956" s="14"/>
      <c r="BB956" s="14"/>
      <c r="BC956" s="14"/>
      <c r="BD956" s="14"/>
      <c r="BE956" s="14"/>
      <c r="BF956" s="14"/>
      <c r="BG956" s="14"/>
      <c r="BH956" s="14"/>
      <c r="BI956" s="14"/>
      <c r="BJ956" s="14"/>
      <c r="BK956" s="14"/>
      <c r="BL956" s="14"/>
      <c r="BM956" s="14"/>
      <c r="BN956" s="14"/>
      <c r="BO956" s="14"/>
      <c r="BP956" s="14"/>
      <c r="BQ956" s="14"/>
      <c r="BR956" s="14"/>
    </row>
    <row r="957" spans="1:70" x14ac:dyDescent="0.35">
      <c r="A957" s="14"/>
      <c r="B957" s="14"/>
      <c r="C957" s="14"/>
      <c r="AT957" s="14"/>
      <c r="AU957" s="14"/>
      <c r="AV957" s="14"/>
      <c r="AW957" s="14"/>
      <c r="AX957" s="14"/>
      <c r="AY957" s="14"/>
      <c r="AZ957" s="14"/>
      <c r="BA957" s="14"/>
      <c r="BB957" s="14"/>
      <c r="BC957" s="14"/>
      <c r="BD957" s="14"/>
      <c r="BE957" s="14"/>
      <c r="BF957" s="14"/>
      <c r="BG957" s="14"/>
      <c r="BH957" s="14"/>
      <c r="BI957" s="14"/>
      <c r="BJ957" s="14"/>
      <c r="BK957" s="14"/>
      <c r="BL957" s="14"/>
      <c r="BM957" s="14"/>
      <c r="BN957" s="14"/>
      <c r="BO957" s="14"/>
      <c r="BP957" s="14"/>
      <c r="BQ957" s="14"/>
      <c r="BR957" s="14"/>
    </row>
    <row r="958" spans="1:70" x14ac:dyDescent="0.35">
      <c r="A958" s="14"/>
      <c r="B958" s="14"/>
      <c r="C958" s="14"/>
      <c r="AT958" s="14"/>
      <c r="AU958" s="14"/>
      <c r="AV958" s="14"/>
      <c r="AW958" s="14"/>
      <c r="AX958" s="14"/>
      <c r="AY958" s="14"/>
      <c r="AZ958" s="14"/>
      <c r="BA958" s="14"/>
      <c r="BB958" s="14"/>
      <c r="BC958" s="14"/>
      <c r="BD958" s="14"/>
      <c r="BE958" s="14"/>
      <c r="BF958" s="14"/>
      <c r="BG958" s="14"/>
      <c r="BH958" s="14"/>
      <c r="BI958" s="14"/>
      <c r="BJ958" s="14"/>
      <c r="BK958" s="14"/>
      <c r="BL958" s="14"/>
      <c r="BM958" s="14"/>
      <c r="BN958" s="14"/>
      <c r="BO958" s="14"/>
      <c r="BP958" s="14"/>
      <c r="BQ958" s="14"/>
      <c r="BR958" s="14"/>
    </row>
    <row r="959" spans="1:70" x14ac:dyDescent="0.35">
      <c r="A959" s="14"/>
      <c r="B959" s="14"/>
      <c r="C959" s="14"/>
      <c r="AT959" s="14"/>
      <c r="AU959" s="14"/>
      <c r="AV959" s="14"/>
      <c r="AW959" s="14"/>
      <c r="AX959" s="14"/>
      <c r="AY959" s="14"/>
      <c r="AZ959" s="14"/>
      <c r="BA959" s="14"/>
      <c r="BB959" s="14"/>
      <c r="BC959" s="14"/>
      <c r="BD959" s="14"/>
      <c r="BE959" s="14"/>
      <c r="BF959" s="14"/>
      <c r="BG959" s="14"/>
      <c r="BH959" s="14"/>
      <c r="BI959" s="14"/>
      <c r="BJ959" s="14"/>
      <c r="BK959" s="14"/>
      <c r="BL959" s="14"/>
      <c r="BM959" s="14"/>
      <c r="BN959" s="14"/>
      <c r="BO959" s="14"/>
      <c r="BP959" s="14"/>
      <c r="BQ959" s="14"/>
      <c r="BR959" s="14"/>
    </row>
    <row r="960" spans="1:70" x14ac:dyDescent="0.35">
      <c r="A960" s="14"/>
      <c r="B960" s="14"/>
      <c r="C960" s="14"/>
      <c r="AT960" s="14"/>
      <c r="AU960" s="14"/>
      <c r="AV960" s="14"/>
      <c r="AW960" s="14"/>
      <c r="AX960" s="14"/>
      <c r="AY960" s="14"/>
      <c r="AZ960" s="14"/>
      <c r="BA960" s="14"/>
      <c r="BB960" s="14"/>
      <c r="BC960" s="14"/>
      <c r="BD960" s="14"/>
      <c r="BE960" s="14"/>
      <c r="BF960" s="14"/>
      <c r="BG960" s="14"/>
      <c r="BH960" s="14"/>
      <c r="BI960" s="14"/>
      <c r="BJ960" s="14"/>
      <c r="BK960" s="14"/>
      <c r="BL960" s="14"/>
      <c r="BM960" s="14"/>
      <c r="BN960" s="14"/>
      <c r="BO960" s="14"/>
      <c r="BP960" s="14"/>
      <c r="BQ960" s="14"/>
      <c r="BR960" s="14"/>
    </row>
    <row r="961" spans="1:70" x14ac:dyDescent="0.35">
      <c r="A961" s="14"/>
      <c r="B961" s="14"/>
      <c r="C961" s="14"/>
      <c r="AT961" s="14"/>
      <c r="AU961" s="14"/>
      <c r="AV961" s="14"/>
      <c r="AW961" s="14"/>
      <c r="AX961" s="14"/>
      <c r="AY961" s="14"/>
      <c r="AZ961" s="14"/>
      <c r="BA961" s="14"/>
      <c r="BB961" s="14"/>
      <c r="BC961" s="14"/>
      <c r="BD961" s="14"/>
      <c r="BE961" s="14"/>
      <c r="BF961" s="14"/>
      <c r="BG961" s="14"/>
      <c r="BH961" s="14"/>
      <c r="BI961" s="14"/>
      <c r="BJ961" s="14"/>
      <c r="BK961" s="14"/>
      <c r="BL961" s="14"/>
      <c r="BM961" s="14"/>
      <c r="BN961" s="14"/>
      <c r="BO961" s="14"/>
      <c r="BP961" s="14"/>
      <c r="BQ961" s="14"/>
      <c r="BR961" s="14"/>
    </row>
    <row r="962" spans="1:70" x14ac:dyDescent="0.35">
      <c r="A962" s="14"/>
      <c r="B962" s="14"/>
      <c r="C962" s="14"/>
      <c r="AT962" s="14"/>
      <c r="AU962" s="14"/>
      <c r="AV962" s="14"/>
      <c r="AW962" s="14"/>
      <c r="AX962" s="14"/>
      <c r="AY962" s="14"/>
      <c r="AZ962" s="14"/>
      <c r="BA962" s="14"/>
      <c r="BB962" s="14"/>
      <c r="BC962" s="14"/>
      <c r="BD962" s="14"/>
      <c r="BE962" s="14"/>
      <c r="BF962" s="14"/>
      <c r="BG962" s="14"/>
      <c r="BH962" s="14"/>
      <c r="BI962" s="14"/>
      <c r="BJ962" s="14"/>
      <c r="BK962" s="14"/>
      <c r="BL962" s="14"/>
      <c r="BM962" s="14"/>
      <c r="BN962" s="14"/>
      <c r="BO962" s="14"/>
      <c r="BP962" s="14"/>
      <c r="BQ962" s="14"/>
      <c r="BR962" s="14"/>
    </row>
    <row r="963" spans="1:70" x14ac:dyDescent="0.35">
      <c r="A963" s="14"/>
      <c r="B963" s="14"/>
      <c r="C963" s="14"/>
      <c r="AT963" s="14"/>
      <c r="AU963" s="14"/>
      <c r="AV963" s="14"/>
      <c r="AW963" s="14"/>
      <c r="AX963" s="14"/>
      <c r="AY963" s="14"/>
      <c r="AZ963" s="14"/>
      <c r="BA963" s="14"/>
      <c r="BB963" s="14"/>
      <c r="BC963" s="14"/>
      <c r="BD963" s="14"/>
      <c r="BE963" s="14"/>
      <c r="BF963" s="14"/>
      <c r="BG963" s="14"/>
      <c r="BH963" s="14"/>
      <c r="BI963" s="14"/>
      <c r="BJ963" s="14"/>
      <c r="BK963" s="14"/>
      <c r="BL963" s="14"/>
      <c r="BM963" s="14"/>
      <c r="BN963" s="14"/>
      <c r="BO963" s="14"/>
      <c r="BP963" s="14"/>
      <c r="BQ963" s="14"/>
      <c r="BR963" s="14"/>
    </row>
    <row r="964" spans="1:70" x14ac:dyDescent="0.35">
      <c r="A964" s="14"/>
      <c r="B964" s="14"/>
      <c r="C964" s="14"/>
      <c r="AT964" s="14"/>
      <c r="AU964" s="14"/>
      <c r="AV964" s="14"/>
      <c r="AW964" s="14"/>
      <c r="AX964" s="14"/>
      <c r="AY964" s="14"/>
      <c r="AZ964" s="14"/>
      <c r="BA964" s="14"/>
      <c r="BB964" s="14"/>
      <c r="BC964" s="14"/>
      <c r="BD964" s="14"/>
      <c r="BE964" s="14"/>
      <c r="BF964" s="14"/>
      <c r="BG964" s="14"/>
      <c r="BH964" s="14"/>
      <c r="BI964" s="14"/>
      <c r="BJ964" s="14"/>
      <c r="BK964" s="14"/>
      <c r="BL964" s="14"/>
      <c r="BM964" s="14"/>
      <c r="BN964" s="14"/>
      <c r="BO964" s="14"/>
      <c r="BP964" s="14"/>
      <c r="BQ964" s="14"/>
      <c r="BR964" s="14"/>
    </row>
    <row r="965" spans="1:70" x14ac:dyDescent="0.35">
      <c r="A965" s="14"/>
      <c r="B965" s="14"/>
      <c r="C965" s="14"/>
      <c r="AT965" s="14"/>
      <c r="AU965" s="14"/>
      <c r="AV965" s="14"/>
      <c r="AW965" s="14"/>
      <c r="AX965" s="14"/>
      <c r="AY965" s="14"/>
      <c r="AZ965" s="14"/>
      <c r="BA965" s="14"/>
      <c r="BB965" s="14"/>
      <c r="BC965" s="14"/>
      <c r="BD965" s="14"/>
      <c r="BE965" s="14"/>
      <c r="BF965" s="14"/>
      <c r="BG965" s="14"/>
      <c r="BH965" s="14"/>
      <c r="BI965" s="14"/>
      <c r="BJ965" s="14"/>
      <c r="BK965" s="14"/>
      <c r="BL965" s="14"/>
      <c r="BM965" s="14"/>
      <c r="BN965" s="14"/>
      <c r="BO965" s="14"/>
      <c r="BP965" s="14"/>
      <c r="BQ965" s="14"/>
      <c r="BR965" s="14"/>
    </row>
    <row r="966" spans="1:70" x14ac:dyDescent="0.35">
      <c r="A966" s="14"/>
      <c r="B966" s="14"/>
      <c r="C966" s="14"/>
      <c r="AT966" s="14"/>
      <c r="AU966" s="14"/>
      <c r="AV966" s="14"/>
      <c r="AW966" s="14"/>
      <c r="AX966" s="14"/>
      <c r="AY966" s="14"/>
      <c r="AZ966" s="14"/>
      <c r="BA966" s="14"/>
      <c r="BB966" s="14"/>
      <c r="BC966" s="14"/>
      <c r="BD966" s="14"/>
      <c r="BE966" s="14"/>
      <c r="BF966" s="14"/>
      <c r="BG966" s="14"/>
      <c r="BH966" s="14"/>
      <c r="BI966" s="14"/>
      <c r="BJ966" s="14"/>
      <c r="BK966" s="14"/>
      <c r="BL966" s="14"/>
      <c r="BM966" s="14"/>
      <c r="BN966" s="14"/>
      <c r="BO966" s="14"/>
      <c r="BP966" s="14"/>
      <c r="BQ966" s="14"/>
      <c r="BR966" s="14"/>
    </row>
    <row r="967" spans="1:70" x14ac:dyDescent="0.35">
      <c r="A967" s="14"/>
      <c r="B967" s="14"/>
      <c r="C967" s="14"/>
      <c r="AT967" s="14"/>
      <c r="AU967" s="14"/>
      <c r="AV967" s="14"/>
      <c r="AW967" s="14"/>
      <c r="AX967" s="14"/>
      <c r="AY967" s="14"/>
      <c r="AZ967" s="14"/>
      <c r="BA967" s="14"/>
      <c r="BB967" s="14"/>
      <c r="BC967" s="14"/>
      <c r="BD967" s="14"/>
      <c r="BE967" s="14"/>
      <c r="BF967" s="14"/>
      <c r="BG967" s="14"/>
      <c r="BH967" s="14"/>
      <c r="BI967" s="14"/>
      <c r="BJ967" s="14"/>
      <c r="BK967" s="14"/>
      <c r="BL967" s="14"/>
      <c r="BM967" s="14"/>
      <c r="BN967" s="14"/>
      <c r="BO967" s="14"/>
      <c r="BP967" s="14"/>
      <c r="BQ967" s="14"/>
      <c r="BR967" s="14"/>
    </row>
    <row r="968" spans="1:70" x14ac:dyDescent="0.35">
      <c r="A968" s="14"/>
      <c r="B968" s="14"/>
      <c r="C968" s="14"/>
      <c r="AT968" s="14"/>
      <c r="AU968" s="14"/>
      <c r="AV968" s="14"/>
      <c r="AW968" s="14"/>
      <c r="AX968" s="14"/>
      <c r="AY968" s="14"/>
      <c r="AZ968" s="14"/>
      <c r="BA968" s="14"/>
      <c r="BB968" s="14"/>
      <c r="BC968" s="14"/>
      <c r="BD968" s="14"/>
      <c r="BE968" s="14"/>
      <c r="BF968" s="14"/>
      <c r="BG968" s="14"/>
      <c r="BH968" s="14"/>
      <c r="BI968" s="14"/>
      <c r="BJ968" s="14"/>
      <c r="BK968" s="14"/>
      <c r="BL968" s="14"/>
      <c r="BM968" s="14"/>
      <c r="BN968" s="14"/>
      <c r="BO968" s="14"/>
      <c r="BP968" s="14"/>
      <c r="BQ968" s="14"/>
      <c r="BR968" s="14"/>
    </row>
    <row r="969" spans="1:70" x14ac:dyDescent="0.35">
      <c r="A969" s="14"/>
      <c r="B969" s="14"/>
      <c r="C969" s="14"/>
      <c r="AT969" s="14"/>
      <c r="AU969" s="14"/>
      <c r="AV969" s="14"/>
      <c r="AW969" s="14"/>
      <c r="AX969" s="14"/>
      <c r="AY969" s="14"/>
      <c r="AZ969" s="14"/>
      <c r="BA969" s="14"/>
      <c r="BB969" s="14"/>
      <c r="BC969" s="14"/>
      <c r="BD969" s="14"/>
      <c r="BE969" s="14"/>
      <c r="BF969" s="14"/>
      <c r="BG969" s="14"/>
      <c r="BH969" s="14"/>
      <c r="BI969" s="14"/>
      <c r="BJ969" s="14"/>
      <c r="BK969" s="14"/>
      <c r="BL969" s="14"/>
      <c r="BM969" s="14"/>
      <c r="BN969" s="14"/>
      <c r="BO969" s="14"/>
      <c r="BP969" s="14"/>
      <c r="BQ969" s="14"/>
      <c r="BR969" s="14"/>
    </row>
    <row r="970" spans="1:70" x14ac:dyDescent="0.35">
      <c r="A970" s="14"/>
      <c r="B970" s="14"/>
      <c r="C970" s="14"/>
      <c r="AT970" s="14"/>
      <c r="AU970" s="14"/>
      <c r="AV970" s="14"/>
      <c r="AW970" s="14"/>
      <c r="AX970" s="14"/>
      <c r="AY970" s="14"/>
      <c r="AZ970" s="14"/>
      <c r="BA970" s="14"/>
      <c r="BB970" s="14"/>
      <c r="BC970" s="14"/>
      <c r="BD970" s="14"/>
      <c r="BE970" s="14"/>
      <c r="BF970" s="14"/>
      <c r="BG970" s="14"/>
      <c r="BH970" s="14"/>
      <c r="BI970" s="14"/>
      <c r="BJ970" s="14"/>
      <c r="BK970" s="14"/>
      <c r="BL970" s="14"/>
      <c r="BM970" s="14"/>
      <c r="BN970" s="14"/>
      <c r="BO970" s="14"/>
      <c r="BP970" s="14"/>
      <c r="BQ970" s="14"/>
      <c r="BR970" s="14"/>
    </row>
    <row r="971" spans="1:70" x14ac:dyDescent="0.35">
      <c r="A971" s="14"/>
      <c r="B971" s="14"/>
      <c r="C971" s="14"/>
      <c r="AT971" s="14"/>
      <c r="AU971" s="14"/>
      <c r="AV971" s="14"/>
      <c r="AW971" s="14"/>
      <c r="AX971" s="14"/>
      <c r="AY971" s="14"/>
      <c r="AZ971" s="14"/>
      <c r="BA971" s="14"/>
      <c r="BB971" s="14"/>
      <c r="BC971" s="14"/>
      <c r="BD971" s="14"/>
      <c r="BE971" s="14"/>
      <c r="BF971" s="14"/>
      <c r="BG971" s="14"/>
      <c r="BH971" s="14"/>
      <c r="BI971" s="14"/>
      <c r="BJ971" s="14"/>
      <c r="BK971" s="14"/>
      <c r="BL971" s="14"/>
      <c r="BM971" s="14"/>
      <c r="BN971" s="14"/>
      <c r="BO971" s="14"/>
      <c r="BP971" s="14"/>
      <c r="BQ971" s="14"/>
      <c r="BR971" s="14"/>
    </row>
    <row r="972" spans="1:70" x14ac:dyDescent="0.35">
      <c r="A972" s="14"/>
      <c r="B972" s="14"/>
      <c r="C972" s="14"/>
      <c r="AT972" s="14"/>
      <c r="AU972" s="14"/>
      <c r="AV972" s="14"/>
      <c r="AW972" s="14"/>
      <c r="AX972" s="14"/>
      <c r="AY972" s="14"/>
      <c r="AZ972" s="14"/>
      <c r="BA972" s="14"/>
      <c r="BB972" s="14"/>
      <c r="BC972" s="14"/>
      <c r="BD972" s="14"/>
      <c r="BE972" s="14"/>
      <c r="BF972" s="14"/>
      <c r="BG972" s="14"/>
      <c r="BH972" s="14"/>
      <c r="BI972" s="14"/>
      <c r="BJ972" s="14"/>
      <c r="BK972" s="14"/>
      <c r="BL972" s="14"/>
      <c r="BM972" s="14"/>
      <c r="BN972" s="14"/>
      <c r="BO972" s="14"/>
      <c r="BP972" s="14"/>
      <c r="BQ972" s="14"/>
      <c r="BR972" s="14"/>
    </row>
    <row r="973" spans="1:70" x14ac:dyDescent="0.35">
      <c r="A973" s="14"/>
      <c r="B973" s="14"/>
      <c r="C973" s="14"/>
      <c r="AY973" s="14"/>
      <c r="AZ973" s="14"/>
      <c r="BA973" s="14"/>
      <c r="BB973" s="14"/>
      <c r="BC973" s="14"/>
      <c r="BD973" s="14"/>
      <c r="BE973" s="14"/>
      <c r="BF973" s="14"/>
      <c r="BG973" s="14"/>
      <c r="BH973" s="14"/>
      <c r="BI973" s="14"/>
      <c r="BJ973" s="14"/>
      <c r="BK973" s="14"/>
      <c r="BL973" s="14"/>
      <c r="BM973" s="14"/>
      <c r="BN973" s="14"/>
      <c r="BO973" s="14"/>
      <c r="BP973" s="14"/>
      <c r="BQ973" s="14"/>
      <c r="BR973" s="14"/>
    </row>
    <row r="974" spans="1:70" x14ac:dyDescent="0.35">
      <c r="A974" s="14"/>
      <c r="B974" s="14"/>
      <c r="C974" s="14"/>
      <c r="AY974" s="14"/>
      <c r="AZ974" s="14"/>
      <c r="BA974" s="14"/>
      <c r="BB974" s="14"/>
      <c r="BC974" s="14"/>
      <c r="BD974" s="14"/>
      <c r="BE974" s="14"/>
      <c r="BF974" s="14"/>
      <c r="BG974" s="14"/>
      <c r="BH974" s="14"/>
      <c r="BI974" s="14"/>
      <c r="BJ974" s="14"/>
      <c r="BK974" s="14"/>
      <c r="BL974" s="14"/>
      <c r="BM974" s="14"/>
      <c r="BN974" s="14"/>
      <c r="BO974" s="14"/>
      <c r="BP974" s="14"/>
      <c r="BQ974" s="14"/>
      <c r="BR974" s="14"/>
    </row>
    <row r="975" spans="1:70" x14ac:dyDescent="0.35">
      <c r="A975" s="14"/>
      <c r="B975" s="14"/>
      <c r="C975" s="14"/>
      <c r="AY975" s="14"/>
      <c r="AZ975" s="14"/>
      <c r="BA975" s="14"/>
      <c r="BB975" s="14"/>
      <c r="BC975" s="14"/>
      <c r="BD975" s="14"/>
      <c r="BE975" s="14"/>
      <c r="BF975" s="14"/>
      <c r="BG975" s="14"/>
      <c r="BH975" s="14"/>
      <c r="BI975" s="14"/>
      <c r="BJ975" s="14"/>
      <c r="BK975" s="14"/>
      <c r="BL975" s="14"/>
      <c r="BM975" s="14"/>
      <c r="BN975" s="14"/>
      <c r="BO975" s="14"/>
      <c r="BP975" s="14"/>
      <c r="BQ975" s="14"/>
      <c r="BR975" s="14"/>
    </row>
    <row r="976" spans="1:70" x14ac:dyDescent="0.35">
      <c r="A976" s="14"/>
      <c r="B976" s="14"/>
      <c r="C976" s="14"/>
      <c r="AY976" s="14"/>
      <c r="AZ976" s="14"/>
      <c r="BA976" s="14"/>
      <c r="BB976" s="14"/>
      <c r="BC976" s="14"/>
      <c r="BD976" s="14"/>
      <c r="BE976" s="14"/>
      <c r="BF976" s="14"/>
      <c r="BG976" s="14"/>
      <c r="BH976" s="14"/>
      <c r="BI976" s="14"/>
      <c r="BJ976" s="14"/>
      <c r="BK976" s="14"/>
      <c r="BL976" s="14"/>
      <c r="BM976" s="14"/>
      <c r="BN976" s="14"/>
      <c r="BO976" s="14"/>
      <c r="BP976" s="14"/>
      <c r="BQ976" s="14"/>
      <c r="BR976" s="14"/>
    </row>
    <row r="977" spans="1:70" x14ac:dyDescent="0.35">
      <c r="A977" s="14"/>
      <c r="B977" s="14"/>
      <c r="C977" s="14"/>
      <c r="AY977" s="14"/>
      <c r="AZ977" s="14"/>
      <c r="BA977" s="14"/>
      <c r="BB977" s="14"/>
      <c r="BC977" s="14"/>
      <c r="BD977" s="14"/>
      <c r="BE977" s="14"/>
      <c r="BF977" s="14"/>
      <c r="BG977" s="14"/>
      <c r="BH977" s="14"/>
      <c r="BI977" s="14"/>
      <c r="BJ977" s="14"/>
      <c r="BK977" s="14"/>
      <c r="BL977" s="14"/>
      <c r="BM977" s="14"/>
      <c r="BN977" s="14"/>
      <c r="BO977" s="14"/>
      <c r="BP977" s="14"/>
      <c r="BQ977" s="14"/>
      <c r="BR977" s="14"/>
    </row>
    <row r="978" spans="1:70" x14ac:dyDescent="0.35">
      <c r="A978" s="14"/>
      <c r="B978" s="14"/>
      <c r="C978" s="14"/>
      <c r="AY978" s="14"/>
      <c r="AZ978" s="14"/>
      <c r="BA978" s="14"/>
      <c r="BB978" s="14"/>
      <c r="BC978" s="14"/>
      <c r="BD978" s="14"/>
      <c r="BE978" s="14"/>
      <c r="BF978" s="14"/>
      <c r="BG978" s="14"/>
      <c r="BH978" s="14"/>
      <c r="BI978" s="14"/>
      <c r="BJ978" s="14"/>
      <c r="BK978" s="14"/>
      <c r="BL978" s="14"/>
      <c r="BM978" s="14"/>
      <c r="BN978" s="14"/>
      <c r="BO978" s="14"/>
      <c r="BP978" s="14"/>
      <c r="BQ978" s="14"/>
      <c r="BR978" s="14"/>
    </row>
    <row r="979" spans="1:70" x14ac:dyDescent="0.35">
      <c r="A979" s="14"/>
      <c r="B979" s="14"/>
      <c r="C979" s="14"/>
      <c r="AY979" s="14"/>
      <c r="AZ979" s="14"/>
      <c r="BA979" s="14"/>
      <c r="BB979" s="14"/>
      <c r="BC979" s="14"/>
      <c r="BD979" s="14"/>
      <c r="BE979" s="14"/>
      <c r="BF979" s="14"/>
      <c r="BG979" s="14"/>
      <c r="BH979" s="14"/>
      <c r="BI979" s="14"/>
      <c r="BJ979" s="14"/>
      <c r="BK979" s="14"/>
      <c r="BL979" s="14"/>
      <c r="BM979" s="14"/>
      <c r="BN979" s="14"/>
      <c r="BO979" s="14"/>
      <c r="BP979" s="14"/>
      <c r="BQ979" s="14"/>
      <c r="BR979" s="14"/>
    </row>
    <row r="980" spans="1:70" x14ac:dyDescent="0.35">
      <c r="A980" s="14"/>
      <c r="B980" s="14"/>
      <c r="C980" s="14"/>
      <c r="AY980" s="14"/>
      <c r="AZ980" s="14"/>
      <c r="BA980" s="14"/>
      <c r="BB980" s="14"/>
      <c r="BC980" s="14"/>
      <c r="BD980" s="14"/>
      <c r="BE980" s="14"/>
      <c r="BF980" s="14"/>
      <c r="BG980" s="14"/>
      <c r="BH980" s="14"/>
      <c r="BI980" s="14"/>
      <c r="BJ980" s="14"/>
      <c r="BK980" s="14"/>
      <c r="BL980" s="14"/>
      <c r="BM980" s="14"/>
      <c r="BN980" s="14"/>
      <c r="BO980" s="14"/>
      <c r="BP980" s="14"/>
      <c r="BQ980" s="14"/>
      <c r="BR980" s="14"/>
    </row>
    <row r="981" spans="1:70" x14ac:dyDescent="0.35">
      <c r="A981" s="14"/>
      <c r="B981" s="14"/>
      <c r="C981" s="14"/>
      <c r="AY981" s="14"/>
      <c r="AZ981" s="14"/>
      <c r="BA981" s="14"/>
      <c r="BB981" s="14"/>
      <c r="BC981" s="14"/>
      <c r="BD981" s="14"/>
      <c r="BE981" s="14"/>
      <c r="BF981" s="14"/>
      <c r="BG981" s="14"/>
      <c r="BH981" s="14"/>
      <c r="BI981" s="14"/>
      <c r="BJ981" s="14"/>
      <c r="BK981" s="14"/>
      <c r="BL981" s="14"/>
      <c r="BM981" s="14"/>
      <c r="BN981" s="14"/>
      <c r="BO981" s="14"/>
      <c r="BP981" s="14"/>
      <c r="BQ981" s="14"/>
      <c r="BR981" s="14"/>
    </row>
    <row r="982" spans="1:70" x14ac:dyDescent="0.35">
      <c r="A982" s="14"/>
      <c r="B982" s="14"/>
      <c r="C982" s="14"/>
      <c r="AY982" s="14"/>
      <c r="AZ982" s="14"/>
      <c r="BA982" s="14"/>
      <c r="BB982" s="14"/>
      <c r="BC982" s="14"/>
      <c r="BD982" s="14"/>
      <c r="BE982" s="14"/>
      <c r="BF982" s="14"/>
      <c r="BG982" s="14"/>
      <c r="BH982" s="14"/>
      <c r="BI982" s="14"/>
      <c r="BJ982" s="14"/>
      <c r="BK982" s="14"/>
      <c r="BL982" s="14"/>
      <c r="BM982" s="14"/>
      <c r="BN982" s="14"/>
      <c r="BO982" s="14"/>
      <c r="BP982" s="14"/>
      <c r="BQ982" s="14"/>
      <c r="BR982" s="14"/>
    </row>
    <row r="983" spans="1:70" x14ac:dyDescent="0.35">
      <c r="A983" s="14"/>
      <c r="B983" s="14"/>
      <c r="C983" s="14"/>
      <c r="AY983" s="14"/>
      <c r="AZ983" s="14"/>
      <c r="BA983" s="14"/>
      <c r="BB983" s="14"/>
      <c r="BC983" s="14"/>
      <c r="BD983" s="14"/>
      <c r="BE983" s="14"/>
      <c r="BF983" s="14"/>
      <c r="BG983" s="14"/>
      <c r="BH983" s="14"/>
      <c r="BI983" s="14"/>
      <c r="BJ983" s="14"/>
      <c r="BK983" s="14"/>
      <c r="BL983" s="14"/>
      <c r="BM983" s="14"/>
      <c r="BN983" s="14"/>
      <c r="BO983" s="14"/>
      <c r="BP983" s="14"/>
      <c r="BQ983" s="14"/>
      <c r="BR983" s="14"/>
    </row>
    <row r="984" spans="1:70" x14ac:dyDescent="0.35">
      <c r="A984" s="14"/>
      <c r="B984" s="14"/>
      <c r="C984" s="14"/>
      <c r="AY984" s="14"/>
      <c r="AZ984" s="14"/>
      <c r="BA984" s="14"/>
      <c r="BB984" s="14"/>
      <c r="BC984" s="14"/>
      <c r="BD984" s="14"/>
      <c r="BE984" s="14"/>
      <c r="BF984" s="14"/>
      <c r="BG984" s="14"/>
      <c r="BH984" s="14"/>
      <c r="BI984" s="14"/>
      <c r="BJ984" s="14"/>
      <c r="BK984" s="14"/>
      <c r="BL984" s="14"/>
      <c r="BM984" s="14"/>
      <c r="BN984" s="14"/>
      <c r="BO984" s="14"/>
      <c r="BP984" s="14"/>
      <c r="BQ984" s="14"/>
      <c r="BR984" s="14"/>
    </row>
    <row r="985" spans="1:70" x14ac:dyDescent="0.35">
      <c r="A985" s="14"/>
      <c r="B985" s="14"/>
      <c r="C985" s="14"/>
      <c r="AY985" s="14"/>
      <c r="AZ985" s="14"/>
      <c r="BA985" s="14"/>
      <c r="BB985" s="14"/>
      <c r="BC985" s="14"/>
      <c r="BD985" s="14"/>
      <c r="BE985" s="14"/>
      <c r="BF985" s="14"/>
      <c r="BG985" s="14"/>
      <c r="BH985" s="14"/>
      <c r="BI985" s="14"/>
      <c r="BJ985" s="14"/>
      <c r="BK985" s="14"/>
      <c r="BL985" s="14"/>
      <c r="BM985" s="14"/>
      <c r="BN985" s="14"/>
      <c r="BO985" s="14"/>
      <c r="BP985" s="14"/>
      <c r="BQ985" s="14"/>
      <c r="BR985" s="14"/>
    </row>
    <row r="986" spans="1:70" x14ac:dyDescent="0.35">
      <c r="A986" s="14"/>
      <c r="B986" s="14"/>
      <c r="C986" s="14"/>
      <c r="AY986" s="14"/>
      <c r="AZ986" s="14"/>
      <c r="BA986" s="14"/>
      <c r="BB986" s="14"/>
      <c r="BC986" s="14"/>
      <c r="BD986" s="14"/>
      <c r="BE986" s="14"/>
      <c r="BF986" s="14"/>
      <c r="BG986" s="14"/>
      <c r="BH986" s="14"/>
      <c r="BI986" s="14"/>
      <c r="BJ986" s="14"/>
      <c r="BK986" s="14"/>
      <c r="BL986" s="14"/>
      <c r="BM986" s="14"/>
      <c r="BN986" s="14"/>
      <c r="BO986" s="14"/>
      <c r="BP986" s="14"/>
      <c r="BQ986" s="14"/>
      <c r="BR986" s="14"/>
    </row>
    <row r="987" spans="1:70" x14ac:dyDescent="0.35">
      <c r="A987" s="14"/>
      <c r="B987" s="14"/>
      <c r="C987" s="14"/>
      <c r="AY987" s="14"/>
      <c r="AZ987" s="14"/>
      <c r="BA987" s="14"/>
      <c r="BB987" s="14"/>
      <c r="BC987" s="14"/>
      <c r="BD987" s="14"/>
      <c r="BE987" s="14"/>
      <c r="BF987" s="14"/>
      <c r="BG987" s="14"/>
      <c r="BH987" s="14"/>
      <c r="BI987" s="14"/>
      <c r="BJ987" s="14"/>
      <c r="BK987" s="14"/>
      <c r="BL987" s="14"/>
      <c r="BM987" s="14"/>
      <c r="BN987" s="14"/>
      <c r="BO987" s="14"/>
      <c r="BP987" s="14"/>
      <c r="BQ987" s="14"/>
      <c r="BR987" s="14"/>
    </row>
    <row r="988" spans="1:70" x14ac:dyDescent="0.35">
      <c r="A988" s="14"/>
      <c r="B988" s="14"/>
      <c r="C988" s="14"/>
      <c r="AY988" s="14"/>
      <c r="AZ988" s="14"/>
      <c r="BA988" s="14"/>
      <c r="BB988" s="14"/>
      <c r="BC988" s="14"/>
      <c r="BD988" s="14"/>
      <c r="BE988" s="14"/>
      <c r="BF988" s="14"/>
      <c r="BG988" s="14"/>
      <c r="BH988" s="14"/>
      <c r="BI988" s="14"/>
      <c r="BJ988" s="14"/>
      <c r="BK988" s="14"/>
      <c r="BL988" s="14"/>
      <c r="BM988" s="14"/>
      <c r="BN988" s="14"/>
      <c r="BO988" s="14"/>
      <c r="BP988" s="14"/>
      <c r="BQ988" s="14"/>
      <c r="BR988" s="14"/>
    </row>
    <row r="989" spans="1:70" x14ac:dyDescent="0.35">
      <c r="A989" s="14"/>
      <c r="B989" s="14"/>
      <c r="C989" s="14"/>
      <c r="AY989" s="14"/>
      <c r="AZ989" s="14"/>
      <c r="BA989" s="14"/>
      <c r="BB989" s="14"/>
      <c r="BC989" s="14"/>
      <c r="BD989" s="14"/>
      <c r="BE989" s="14"/>
      <c r="BF989" s="14"/>
      <c r="BG989" s="14"/>
      <c r="BH989" s="14"/>
      <c r="BI989" s="14"/>
      <c r="BJ989" s="14"/>
      <c r="BK989" s="14"/>
      <c r="BL989" s="14"/>
      <c r="BM989" s="14"/>
      <c r="BN989" s="14"/>
      <c r="BO989" s="14"/>
      <c r="BP989" s="14"/>
      <c r="BQ989" s="14"/>
      <c r="BR989" s="14"/>
    </row>
    <row r="990" spans="1:70" x14ac:dyDescent="0.35">
      <c r="A990" s="14"/>
      <c r="B990" s="14"/>
      <c r="C990" s="14"/>
      <c r="AY990" s="14"/>
      <c r="AZ990" s="14"/>
      <c r="BA990" s="14"/>
      <c r="BB990" s="14"/>
      <c r="BC990" s="14"/>
      <c r="BD990" s="14"/>
      <c r="BE990" s="14"/>
      <c r="BF990" s="14"/>
      <c r="BG990" s="14"/>
      <c r="BH990" s="14"/>
      <c r="BI990" s="14"/>
      <c r="BJ990" s="14"/>
      <c r="BK990" s="14"/>
      <c r="BL990" s="14"/>
      <c r="BM990" s="14"/>
      <c r="BN990" s="14"/>
      <c r="BO990" s="14"/>
      <c r="BP990" s="14"/>
      <c r="BQ990" s="14"/>
      <c r="BR990" s="14"/>
    </row>
    <row r="991" spans="1:70" x14ac:dyDescent="0.35">
      <c r="A991" s="14"/>
      <c r="B991" s="14"/>
      <c r="C991" s="14"/>
      <c r="AY991" s="14"/>
      <c r="AZ991" s="14"/>
      <c r="BA991" s="14"/>
      <c r="BB991" s="14"/>
      <c r="BC991" s="14"/>
      <c r="BD991" s="14"/>
      <c r="BE991" s="14"/>
      <c r="BF991" s="14"/>
      <c r="BG991" s="14"/>
      <c r="BH991" s="14"/>
      <c r="BI991" s="14"/>
      <c r="BJ991" s="14"/>
      <c r="BK991" s="14"/>
      <c r="BL991" s="14"/>
      <c r="BM991" s="14"/>
      <c r="BN991" s="14"/>
      <c r="BO991" s="14"/>
      <c r="BP991" s="14"/>
      <c r="BQ991" s="14"/>
      <c r="BR991" s="14"/>
    </row>
    <row r="992" spans="1:70" x14ac:dyDescent="0.35">
      <c r="A992" s="14"/>
      <c r="B992" s="14"/>
      <c r="C992" s="14"/>
      <c r="AY992" s="14"/>
      <c r="AZ992" s="14"/>
      <c r="BA992" s="14"/>
      <c r="BB992" s="14"/>
      <c r="BC992" s="14"/>
      <c r="BD992" s="14"/>
      <c r="BE992" s="14"/>
      <c r="BF992" s="14"/>
      <c r="BG992" s="14"/>
      <c r="BH992" s="14"/>
      <c r="BI992" s="14"/>
      <c r="BJ992" s="14"/>
      <c r="BK992" s="14"/>
      <c r="BL992" s="14"/>
      <c r="BM992" s="14"/>
      <c r="BN992" s="14"/>
      <c r="BO992" s="14"/>
      <c r="BP992" s="14"/>
      <c r="BQ992" s="14"/>
      <c r="BR992" s="14"/>
    </row>
    <row r="993" spans="1:70" x14ac:dyDescent="0.35">
      <c r="A993" s="14"/>
      <c r="B993" s="14"/>
      <c r="C993" s="14"/>
      <c r="AY993" s="14"/>
      <c r="AZ993" s="14"/>
      <c r="BA993" s="14"/>
      <c r="BB993" s="14"/>
      <c r="BC993" s="14"/>
      <c r="BD993" s="14"/>
      <c r="BE993" s="14"/>
      <c r="BF993" s="14"/>
      <c r="BG993" s="14"/>
      <c r="BH993" s="14"/>
      <c r="BI993" s="14"/>
      <c r="BJ993" s="14"/>
      <c r="BK993" s="14"/>
      <c r="BL993" s="14"/>
      <c r="BM993" s="14"/>
      <c r="BN993" s="14"/>
      <c r="BO993" s="14"/>
      <c r="BP993" s="14"/>
      <c r="BQ993" s="14"/>
      <c r="BR993" s="14"/>
    </row>
    <row r="994" spans="1:70" x14ac:dyDescent="0.35">
      <c r="A994" s="14"/>
      <c r="B994" s="14"/>
      <c r="C994" s="14"/>
      <c r="AY994" s="14"/>
      <c r="AZ994" s="14"/>
      <c r="BA994" s="14"/>
      <c r="BB994" s="14"/>
      <c r="BC994" s="14"/>
      <c r="BD994" s="14"/>
      <c r="BE994" s="14"/>
      <c r="BF994" s="14"/>
      <c r="BG994" s="14"/>
      <c r="BH994" s="14"/>
      <c r="BI994" s="14"/>
      <c r="BJ994" s="14"/>
      <c r="BK994" s="14"/>
      <c r="BL994" s="14"/>
      <c r="BM994" s="14"/>
      <c r="BN994" s="14"/>
      <c r="BO994" s="14"/>
      <c r="BP994" s="14"/>
      <c r="BQ994" s="14"/>
      <c r="BR994" s="14"/>
    </row>
    <row r="995" spans="1:70" x14ac:dyDescent="0.35">
      <c r="A995" s="14"/>
      <c r="B995" s="14"/>
      <c r="C995" s="14"/>
      <c r="AY995" s="14"/>
      <c r="AZ995" s="14"/>
      <c r="BA995" s="14"/>
      <c r="BB995" s="14"/>
      <c r="BC995" s="14"/>
      <c r="BD995" s="14"/>
      <c r="BE995" s="14"/>
      <c r="BF995" s="14"/>
      <c r="BG995" s="14"/>
      <c r="BH995" s="14"/>
      <c r="BI995" s="14"/>
      <c r="BJ995" s="14"/>
      <c r="BK995" s="14"/>
      <c r="BL995" s="14"/>
      <c r="BM995" s="14"/>
      <c r="BN995" s="14"/>
      <c r="BO995" s="14"/>
      <c r="BP995" s="14"/>
      <c r="BQ995" s="14"/>
      <c r="BR995" s="14"/>
    </row>
    <row r="996" spans="1:70" x14ac:dyDescent="0.35">
      <c r="A996" s="14"/>
      <c r="B996" s="14"/>
      <c r="C996" s="14"/>
      <c r="AY996" s="14"/>
      <c r="AZ996" s="14"/>
      <c r="BA996" s="14"/>
      <c r="BB996" s="14"/>
      <c r="BC996" s="14"/>
      <c r="BD996" s="14"/>
      <c r="BE996" s="14"/>
      <c r="BF996" s="14"/>
      <c r="BG996" s="14"/>
      <c r="BH996" s="14"/>
      <c r="BI996" s="14"/>
      <c r="BJ996" s="14"/>
      <c r="BK996" s="14"/>
      <c r="BL996" s="14"/>
      <c r="BM996" s="14"/>
      <c r="BN996" s="14"/>
      <c r="BO996" s="14"/>
      <c r="BP996" s="14"/>
      <c r="BQ996" s="14"/>
      <c r="BR996" s="14"/>
    </row>
    <row r="997" spans="1:70" x14ac:dyDescent="0.35">
      <c r="A997" s="14"/>
      <c r="B997" s="14"/>
      <c r="C997" s="14"/>
      <c r="AY997" s="14"/>
      <c r="AZ997" s="14"/>
      <c r="BA997" s="14"/>
      <c r="BB997" s="14"/>
      <c r="BC997" s="14"/>
      <c r="BD997" s="14"/>
      <c r="BE997" s="14"/>
      <c r="BF997" s="14"/>
      <c r="BG997" s="14"/>
      <c r="BH997" s="14"/>
      <c r="BI997" s="14"/>
      <c r="BJ997" s="14"/>
      <c r="BK997" s="14"/>
      <c r="BL997" s="14"/>
      <c r="BM997" s="14"/>
      <c r="BN997" s="14"/>
      <c r="BO997" s="14"/>
      <c r="BP997" s="14"/>
      <c r="BQ997" s="14"/>
      <c r="BR997" s="14"/>
    </row>
    <row r="998" spans="1:70" x14ac:dyDescent="0.35">
      <c r="A998" s="14"/>
      <c r="B998" s="14"/>
      <c r="C998" s="14"/>
      <c r="AY998" s="14"/>
      <c r="AZ998" s="14"/>
      <c r="BA998" s="14"/>
      <c r="BB998" s="14"/>
      <c r="BC998" s="14"/>
      <c r="BD998" s="14"/>
      <c r="BE998" s="14"/>
      <c r="BF998" s="14"/>
      <c r="BG998" s="14"/>
      <c r="BH998" s="14"/>
      <c r="BI998" s="14"/>
      <c r="BJ998" s="14"/>
      <c r="BK998" s="14"/>
      <c r="BL998" s="14"/>
      <c r="BM998" s="14"/>
      <c r="BN998" s="14"/>
      <c r="BO998" s="14"/>
      <c r="BP998" s="14"/>
      <c r="BQ998" s="14"/>
      <c r="BR998" s="14"/>
    </row>
    <row r="999" spans="1:70" x14ac:dyDescent="0.35">
      <c r="A999" s="14"/>
      <c r="B999" s="14"/>
      <c r="C999" s="14"/>
      <c r="AY999" s="14"/>
      <c r="AZ999" s="14"/>
      <c r="BA999" s="14"/>
      <c r="BB999" s="14"/>
      <c r="BC999" s="14"/>
      <c r="BD999" s="14"/>
      <c r="BE999" s="14"/>
      <c r="BF999" s="14"/>
      <c r="BG999" s="14"/>
      <c r="BH999" s="14"/>
      <c r="BI999" s="14"/>
      <c r="BJ999" s="14"/>
      <c r="BK999" s="14"/>
      <c r="BL999" s="14"/>
      <c r="BM999" s="14"/>
      <c r="BN999" s="14"/>
      <c r="BO999" s="14"/>
      <c r="BP999" s="14"/>
      <c r="BQ999" s="14"/>
      <c r="BR999" s="14"/>
    </row>
    <row r="1000" spans="1:70" x14ac:dyDescent="0.35">
      <c r="A1000" s="14"/>
      <c r="B1000" s="14"/>
      <c r="C1000" s="14"/>
      <c r="AY1000" s="14"/>
      <c r="AZ1000" s="14"/>
      <c r="BA1000" s="14"/>
      <c r="BB1000" s="14"/>
      <c r="BC1000" s="14"/>
      <c r="BD1000" s="14"/>
      <c r="BE1000" s="14"/>
      <c r="BF1000" s="14"/>
      <c r="BG1000" s="14"/>
      <c r="BH1000" s="14"/>
      <c r="BI1000" s="14"/>
      <c r="BJ1000" s="14"/>
      <c r="BK1000" s="14"/>
      <c r="BL1000" s="14"/>
      <c r="BM1000" s="14"/>
      <c r="BN1000" s="14"/>
      <c r="BO1000" s="14"/>
      <c r="BP1000" s="14"/>
      <c r="BQ1000" s="14"/>
      <c r="BR1000" s="14"/>
    </row>
    <row r="1001" spans="1:70" x14ac:dyDescent="0.35">
      <c r="A1001" s="14"/>
      <c r="B1001" s="14"/>
      <c r="C1001" s="14"/>
      <c r="AY1001" s="14"/>
      <c r="AZ1001" s="14"/>
      <c r="BA1001" s="14"/>
      <c r="BB1001" s="14"/>
      <c r="BC1001" s="14"/>
      <c r="BD1001" s="14"/>
      <c r="BE1001" s="14"/>
      <c r="BF1001" s="14"/>
      <c r="BG1001" s="14"/>
      <c r="BH1001" s="14"/>
      <c r="BI1001" s="14"/>
      <c r="BJ1001" s="14"/>
      <c r="BK1001" s="14"/>
      <c r="BL1001" s="14"/>
      <c r="BM1001" s="14"/>
      <c r="BN1001" s="14"/>
      <c r="BO1001" s="14"/>
      <c r="BP1001" s="14"/>
      <c r="BQ1001" s="14"/>
      <c r="BR1001" s="14"/>
    </row>
    <row r="1002" spans="1:70" x14ac:dyDescent="0.35">
      <c r="A1002" s="14"/>
      <c r="B1002" s="14"/>
      <c r="C1002" s="14"/>
      <c r="AY1002" s="14"/>
      <c r="AZ1002" s="14"/>
      <c r="BA1002" s="14"/>
      <c r="BB1002" s="14"/>
      <c r="BC1002" s="14"/>
      <c r="BD1002" s="14"/>
      <c r="BE1002" s="14"/>
      <c r="BF1002" s="14"/>
      <c r="BG1002" s="14"/>
      <c r="BH1002" s="14"/>
      <c r="BI1002" s="14"/>
      <c r="BJ1002" s="14"/>
      <c r="BK1002" s="14"/>
      <c r="BL1002" s="14"/>
      <c r="BM1002" s="14"/>
      <c r="BN1002" s="14"/>
      <c r="BO1002" s="14"/>
      <c r="BP1002" s="14"/>
      <c r="BQ1002" s="14"/>
      <c r="BR1002" s="14"/>
    </row>
    <row r="1003" spans="1:70" x14ac:dyDescent="0.35">
      <c r="A1003" s="14"/>
      <c r="B1003" s="14"/>
      <c r="C1003" s="14"/>
      <c r="AY1003" s="14"/>
      <c r="AZ1003" s="14"/>
      <c r="BA1003" s="14"/>
      <c r="BB1003" s="14"/>
      <c r="BC1003" s="14"/>
      <c r="BD1003" s="14"/>
      <c r="BE1003" s="14"/>
      <c r="BF1003" s="14"/>
      <c r="BG1003" s="14"/>
      <c r="BH1003" s="14"/>
      <c r="BI1003" s="14"/>
      <c r="BJ1003" s="14"/>
      <c r="BK1003" s="14"/>
      <c r="BL1003" s="14"/>
      <c r="BM1003" s="14"/>
      <c r="BN1003" s="14"/>
      <c r="BO1003" s="14"/>
      <c r="BP1003" s="14"/>
      <c r="BQ1003" s="14"/>
      <c r="BR1003" s="14"/>
    </row>
    <row r="1004" spans="1:70" x14ac:dyDescent="0.35">
      <c r="A1004" s="14"/>
      <c r="B1004" s="14"/>
      <c r="C1004" s="14"/>
      <c r="AY1004" s="14"/>
      <c r="AZ1004" s="14"/>
      <c r="BA1004" s="14"/>
      <c r="BB1004" s="14"/>
      <c r="BC1004" s="14"/>
      <c r="BD1004" s="14"/>
      <c r="BE1004" s="14"/>
      <c r="BF1004" s="14"/>
      <c r="BG1004" s="14"/>
      <c r="BH1004" s="14"/>
      <c r="BI1004" s="14"/>
      <c r="BJ1004" s="14"/>
      <c r="BK1004" s="14"/>
      <c r="BL1004" s="14"/>
      <c r="BM1004" s="14"/>
      <c r="BN1004" s="14"/>
      <c r="BO1004" s="14"/>
      <c r="BP1004" s="14"/>
      <c r="BQ1004" s="14"/>
      <c r="BR1004" s="14"/>
    </row>
    <row r="1005" spans="1:70" x14ac:dyDescent="0.35">
      <c r="A1005" s="14"/>
      <c r="B1005" s="14"/>
      <c r="C1005" s="14"/>
      <c r="AY1005" s="14"/>
      <c r="AZ1005" s="14"/>
      <c r="BA1005" s="14"/>
      <c r="BB1005" s="14"/>
      <c r="BC1005" s="14"/>
      <c r="BD1005" s="14"/>
      <c r="BE1005" s="14"/>
      <c r="BF1005" s="14"/>
      <c r="BG1005" s="14"/>
      <c r="BH1005" s="14"/>
      <c r="BI1005" s="14"/>
      <c r="BJ1005" s="14"/>
      <c r="BK1005" s="14"/>
      <c r="BL1005" s="14"/>
      <c r="BM1005" s="14"/>
      <c r="BN1005" s="14"/>
      <c r="BO1005" s="14"/>
      <c r="BP1005" s="14"/>
      <c r="BQ1005" s="14"/>
      <c r="BR1005" s="14"/>
    </row>
    <row r="1006" spans="1:70" x14ac:dyDescent="0.35">
      <c r="A1006" s="14"/>
      <c r="B1006" s="14"/>
      <c r="C1006" s="14"/>
      <c r="AY1006" s="14"/>
      <c r="AZ1006" s="14"/>
      <c r="BA1006" s="14"/>
      <c r="BB1006" s="14"/>
      <c r="BC1006" s="14"/>
      <c r="BD1006" s="14"/>
      <c r="BE1006" s="14"/>
      <c r="BF1006" s="14"/>
      <c r="BG1006" s="14"/>
      <c r="BH1006" s="14"/>
      <c r="BI1006" s="14"/>
      <c r="BJ1006" s="14"/>
      <c r="BK1006" s="14"/>
      <c r="BL1006" s="14"/>
      <c r="BM1006" s="14"/>
      <c r="BN1006" s="14"/>
      <c r="BO1006" s="14"/>
      <c r="BP1006" s="14"/>
      <c r="BQ1006" s="14"/>
      <c r="BR1006" s="14"/>
    </row>
    <row r="1007" spans="1:70" x14ac:dyDescent="0.35">
      <c r="A1007" s="14"/>
      <c r="B1007" s="14"/>
      <c r="C1007" s="14"/>
      <c r="AY1007" s="14"/>
      <c r="AZ1007" s="14"/>
      <c r="BA1007" s="14"/>
      <c r="BB1007" s="14"/>
      <c r="BC1007" s="14"/>
      <c r="BD1007" s="14"/>
      <c r="BE1007" s="14"/>
      <c r="BF1007" s="14"/>
      <c r="BG1007" s="14"/>
      <c r="BH1007" s="14"/>
      <c r="BI1007" s="14"/>
      <c r="BJ1007" s="14"/>
      <c r="BK1007" s="14"/>
      <c r="BL1007" s="14"/>
      <c r="BM1007" s="14"/>
      <c r="BN1007" s="14"/>
      <c r="BO1007" s="14"/>
      <c r="BP1007" s="14"/>
      <c r="BQ1007" s="14"/>
      <c r="BR1007" s="14"/>
    </row>
    <row r="1008" spans="1:70" x14ac:dyDescent="0.35">
      <c r="A1008" s="14"/>
      <c r="B1008" s="14"/>
      <c r="C1008" s="14"/>
      <c r="AY1008" s="14"/>
      <c r="AZ1008" s="14"/>
      <c r="BA1008" s="14"/>
      <c r="BB1008" s="14"/>
      <c r="BC1008" s="14"/>
      <c r="BD1008" s="14"/>
      <c r="BE1008" s="14"/>
      <c r="BF1008" s="14"/>
      <c r="BG1008" s="14"/>
      <c r="BH1008" s="14"/>
      <c r="BI1008" s="14"/>
      <c r="BJ1008" s="14"/>
      <c r="BK1008" s="14"/>
      <c r="BL1008" s="14"/>
      <c r="BM1008" s="14"/>
      <c r="BN1008" s="14"/>
      <c r="BO1008" s="14"/>
      <c r="BP1008" s="14"/>
      <c r="BQ1008" s="14"/>
      <c r="BR1008" s="14"/>
    </row>
    <row r="1009" spans="1:70" x14ac:dyDescent="0.35">
      <c r="A1009" s="14"/>
      <c r="B1009" s="14"/>
      <c r="C1009" s="14"/>
      <c r="AY1009" s="14"/>
      <c r="AZ1009" s="14"/>
      <c r="BA1009" s="14"/>
      <c r="BB1009" s="14"/>
      <c r="BC1009" s="14"/>
      <c r="BD1009" s="14"/>
      <c r="BE1009" s="14"/>
      <c r="BF1009" s="14"/>
      <c r="BG1009" s="14"/>
      <c r="BH1009" s="14"/>
      <c r="BI1009" s="14"/>
      <c r="BJ1009" s="14"/>
      <c r="BK1009" s="14"/>
      <c r="BL1009" s="14"/>
      <c r="BM1009" s="14"/>
      <c r="BN1009" s="14"/>
      <c r="BO1009" s="14"/>
      <c r="BP1009" s="14"/>
      <c r="BQ1009" s="14"/>
      <c r="BR1009" s="14"/>
    </row>
    <row r="1010" spans="1:70" x14ac:dyDescent="0.35">
      <c r="A1010" s="14"/>
      <c r="B1010" s="14"/>
      <c r="C1010" s="14"/>
      <c r="AY1010" s="14"/>
      <c r="AZ1010" s="14"/>
      <c r="BA1010" s="14"/>
      <c r="BB1010" s="14"/>
      <c r="BC1010" s="14"/>
      <c r="BD1010" s="14"/>
      <c r="BE1010" s="14"/>
      <c r="BF1010" s="14"/>
      <c r="BG1010" s="14"/>
      <c r="BH1010" s="14"/>
      <c r="BI1010" s="14"/>
      <c r="BJ1010" s="14"/>
      <c r="BK1010" s="14"/>
      <c r="BL1010" s="14"/>
      <c r="BM1010" s="14"/>
      <c r="BN1010" s="14"/>
      <c r="BO1010" s="14"/>
      <c r="BP1010" s="14"/>
      <c r="BQ1010" s="14"/>
      <c r="BR1010" s="14"/>
    </row>
    <row r="1011" spans="1:70" x14ac:dyDescent="0.35">
      <c r="A1011" s="14"/>
      <c r="B1011" s="14"/>
      <c r="C1011" s="14"/>
      <c r="AY1011" s="14"/>
      <c r="AZ1011" s="14"/>
      <c r="BA1011" s="14"/>
      <c r="BB1011" s="14"/>
      <c r="BC1011" s="14"/>
      <c r="BD1011" s="14"/>
      <c r="BE1011" s="14"/>
      <c r="BF1011" s="14"/>
      <c r="BG1011" s="14"/>
      <c r="BH1011" s="14"/>
      <c r="BI1011" s="14"/>
      <c r="BJ1011" s="14"/>
      <c r="BK1011" s="14"/>
      <c r="BL1011" s="14"/>
      <c r="BM1011" s="14"/>
      <c r="BN1011" s="14"/>
      <c r="BO1011" s="14"/>
      <c r="BP1011" s="14"/>
      <c r="BQ1011" s="14"/>
      <c r="BR1011" s="14"/>
    </row>
    <row r="1012" spans="1:70" x14ac:dyDescent="0.35">
      <c r="A1012" s="14"/>
      <c r="B1012" s="14"/>
      <c r="C1012" s="14"/>
      <c r="AY1012" s="14"/>
      <c r="AZ1012" s="14"/>
      <c r="BA1012" s="14"/>
      <c r="BB1012" s="14"/>
      <c r="BC1012" s="14"/>
      <c r="BD1012" s="14"/>
      <c r="BE1012" s="14"/>
      <c r="BF1012" s="14"/>
      <c r="BG1012" s="14"/>
      <c r="BH1012" s="14"/>
      <c r="BI1012" s="14"/>
      <c r="BJ1012" s="14"/>
      <c r="BK1012" s="14"/>
      <c r="BL1012" s="14"/>
      <c r="BM1012" s="14"/>
      <c r="BN1012" s="14"/>
      <c r="BO1012" s="14"/>
      <c r="BP1012" s="14"/>
      <c r="BQ1012" s="14"/>
      <c r="BR1012" s="14"/>
    </row>
    <row r="1013" spans="1:70" x14ac:dyDescent="0.35">
      <c r="A1013" s="14"/>
      <c r="B1013" s="14"/>
      <c r="C1013" s="14"/>
      <c r="AY1013" s="14"/>
      <c r="AZ1013" s="14"/>
      <c r="BA1013" s="14"/>
      <c r="BB1013" s="14"/>
      <c r="BC1013" s="14"/>
      <c r="BD1013" s="14"/>
      <c r="BE1013" s="14"/>
      <c r="BF1013" s="14"/>
      <c r="BG1013" s="14"/>
      <c r="BH1013" s="14"/>
      <c r="BI1013" s="14"/>
      <c r="BJ1013" s="14"/>
      <c r="BK1013" s="14"/>
      <c r="BL1013" s="14"/>
      <c r="BM1013" s="14"/>
      <c r="BN1013" s="14"/>
      <c r="BO1013" s="14"/>
      <c r="BP1013" s="14"/>
      <c r="BQ1013" s="14"/>
      <c r="BR1013" s="14"/>
    </row>
    <row r="1014" spans="1:70" x14ac:dyDescent="0.35">
      <c r="A1014" s="14"/>
      <c r="B1014" s="14"/>
      <c r="C1014" s="14"/>
      <c r="AY1014" s="14"/>
      <c r="AZ1014" s="14"/>
      <c r="BA1014" s="14"/>
      <c r="BB1014" s="14"/>
      <c r="BC1014" s="14"/>
      <c r="BD1014" s="14"/>
      <c r="BE1014" s="14"/>
      <c r="BF1014" s="14"/>
      <c r="BG1014" s="14"/>
      <c r="BH1014" s="14"/>
      <c r="BI1014" s="14"/>
      <c r="BJ1014" s="14"/>
      <c r="BK1014" s="14"/>
      <c r="BL1014" s="14"/>
      <c r="BM1014" s="14"/>
      <c r="BN1014" s="14"/>
      <c r="BO1014" s="14"/>
      <c r="BP1014" s="14"/>
      <c r="BQ1014" s="14"/>
      <c r="BR1014" s="14"/>
    </row>
    <row r="1015" spans="1:70" x14ac:dyDescent="0.35">
      <c r="A1015" s="14"/>
      <c r="B1015" s="14"/>
      <c r="C1015" s="14"/>
      <c r="AY1015" s="14"/>
      <c r="AZ1015" s="14"/>
      <c r="BA1015" s="14"/>
      <c r="BB1015" s="14"/>
      <c r="BC1015" s="14"/>
      <c r="BD1015" s="14"/>
      <c r="BE1015" s="14"/>
      <c r="BF1015" s="14"/>
      <c r="BG1015" s="14"/>
      <c r="BH1015" s="14"/>
      <c r="BI1015" s="14"/>
      <c r="BJ1015" s="14"/>
      <c r="BK1015" s="14"/>
      <c r="BL1015" s="14"/>
      <c r="BM1015" s="14"/>
      <c r="BN1015" s="14"/>
      <c r="BO1015" s="14"/>
      <c r="BP1015" s="14"/>
      <c r="BQ1015" s="14"/>
      <c r="BR1015" s="14"/>
    </row>
    <row r="1016" spans="1:70" x14ac:dyDescent="0.35">
      <c r="A1016" s="14"/>
      <c r="B1016" s="14"/>
      <c r="C1016" s="14"/>
      <c r="AY1016" s="14"/>
      <c r="AZ1016" s="14"/>
      <c r="BA1016" s="14"/>
      <c r="BB1016" s="14"/>
      <c r="BC1016" s="14"/>
      <c r="BD1016" s="14"/>
      <c r="BE1016" s="14"/>
      <c r="BF1016" s="14"/>
      <c r="BG1016" s="14"/>
      <c r="BH1016" s="14"/>
      <c r="BI1016" s="14"/>
      <c r="BJ1016" s="14"/>
      <c r="BK1016" s="14"/>
      <c r="BL1016" s="14"/>
      <c r="BM1016" s="14"/>
      <c r="BN1016" s="14"/>
      <c r="BO1016" s="14"/>
      <c r="BP1016" s="14"/>
      <c r="BQ1016" s="14"/>
      <c r="BR1016" s="14"/>
    </row>
    <row r="1017" spans="1:70" x14ac:dyDescent="0.35">
      <c r="A1017" s="14"/>
      <c r="B1017" s="14"/>
      <c r="C1017" s="14"/>
      <c r="AY1017" s="14"/>
      <c r="AZ1017" s="14"/>
      <c r="BA1017" s="14"/>
      <c r="BB1017" s="14"/>
      <c r="BC1017" s="14"/>
      <c r="BD1017" s="14"/>
      <c r="BE1017" s="14"/>
      <c r="BF1017" s="14"/>
      <c r="BG1017" s="14"/>
      <c r="BH1017" s="14"/>
      <c r="BI1017" s="14"/>
      <c r="BJ1017" s="14"/>
      <c r="BK1017" s="14"/>
      <c r="BL1017" s="14"/>
      <c r="BM1017" s="14"/>
      <c r="BN1017" s="14"/>
      <c r="BO1017" s="14"/>
      <c r="BP1017" s="14"/>
      <c r="BQ1017" s="14"/>
      <c r="BR1017" s="14"/>
    </row>
    <row r="1018" spans="1:70" x14ac:dyDescent="0.35">
      <c r="A1018" s="14"/>
      <c r="B1018" s="14"/>
      <c r="C1018" s="14"/>
      <c r="AY1018" s="14"/>
      <c r="AZ1018" s="14"/>
      <c r="BA1018" s="14"/>
      <c r="BB1018" s="14"/>
      <c r="BC1018" s="14"/>
      <c r="BD1018" s="14"/>
      <c r="BE1018" s="14"/>
      <c r="BF1018" s="14"/>
      <c r="BG1018" s="14"/>
      <c r="BH1018" s="14"/>
      <c r="BI1018" s="14"/>
      <c r="BJ1018" s="14"/>
      <c r="BK1018" s="14"/>
      <c r="BL1018" s="14"/>
      <c r="BM1018" s="14"/>
      <c r="BN1018" s="14"/>
      <c r="BO1018" s="14"/>
      <c r="BP1018" s="14"/>
      <c r="BQ1018" s="14"/>
      <c r="BR1018" s="14"/>
    </row>
    <row r="1019" spans="1:70" x14ac:dyDescent="0.35">
      <c r="A1019" s="14"/>
      <c r="B1019" s="14"/>
      <c r="C1019" s="14"/>
      <c r="AY1019" s="14"/>
      <c r="AZ1019" s="14"/>
      <c r="BA1019" s="14"/>
      <c r="BB1019" s="14"/>
      <c r="BC1019" s="14"/>
      <c r="BD1019" s="14"/>
      <c r="BE1019" s="14"/>
      <c r="BF1019" s="14"/>
      <c r="BG1019" s="14"/>
      <c r="BH1019" s="14"/>
      <c r="BI1019" s="14"/>
      <c r="BJ1019" s="14"/>
      <c r="BK1019" s="14"/>
      <c r="BL1019" s="14"/>
      <c r="BM1019" s="14"/>
      <c r="BN1019" s="14"/>
      <c r="BO1019" s="14"/>
      <c r="BP1019" s="14"/>
      <c r="BQ1019" s="14"/>
      <c r="BR1019" s="14"/>
    </row>
    <row r="1020" spans="1:70" x14ac:dyDescent="0.35">
      <c r="A1020" s="14"/>
      <c r="B1020" s="14"/>
      <c r="C1020" s="14"/>
      <c r="AY1020" s="14"/>
      <c r="AZ1020" s="14"/>
      <c r="BA1020" s="14"/>
      <c r="BB1020" s="14"/>
      <c r="BC1020" s="14"/>
      <c r="BD1020" s="14"/>
      <c r="BE1020" s="14"/>
      <c r="BF1020" s="14"/>
      <c r="BG1020" s="14"/>
      <c r="BH1020" s="14"/>
      <c r="BI1020" s="14"/>
      <c r="BJ1020" s="14"/>
      <c r="BK1020" s="14"/>
      <c r="BL1020" s="14"/>
      <c r="BM1020" s="14"/>
      <c r="BN1020" s="14"/>
      <c r="BO1020" s="14"/>
      <c r="BP1020" s="14"/>
      <c r="BQ1020" s="14"/>
      <c r="BR1020" s="14"/>
    </row>
    <row r="1021" spans="1:70" x14ac:dyDescent="0.35">
      <c r="A1021" s="14"/>
      <c r="B1021" s="14"/>
      <c r="C1021" s="14"/>
      <c r="AY1021" s="14"/>
      <c r="AZ1021" s="14"/>
      <c r="BA1021" s="14"/>
      <c r="BB1021" s="14"/>
      <c r="BC1021" s="14"/>
      <c r="BD1021" s="14"/>
      <c r="BE1021" s="14"/>
      <c r="BF1021" s="14"/>
      <c r="BG1021" s="14"/>
      <c r="BH1021" s="14"/>
      <c r="BI1021" s="14"/>
      <c r="BJ1021" s="14"/>
      <c r="BK1021" s="14"/>
      <c r="BL1021" s="14"/>
      <c r="BM1021" s="14"/>
      <c r="BN1021" s="14"/>
      <c r="BO1021" s="14"/>
      <c r="BP1021" s="14"/>
      <c r="BQ1021" s="14"/>
      <c r="BR1021" s="14"/>
    </row>
    <row r="1022" spans="1:70" x14ac:dyDescent="0.35">
      <c r="A1022" s="14"/>
      <c r="B1022" s="14"/>
      <c r="C1022" s="14"/>
      <c r="AY1022" s="14"/>
      <c r="AZ1022" s="14"/>
      <c r="BA1022" s="14"/>
      <c r="BB1022" s="14"/>
      <c r="BC1022" s="14"/>
      <c r="BD1022" s="14"/>
      <c r="BE1022" s="14"/>
      <c r="BF1022" s="14"/>
      <c r="BG1022" s="14"/>
      <c r="BH1022" s="14"/>
      <c r="BI1022" s="14"/>
      <c r="BJ1022" s="14"/>
      <c r="BK1022" s="14"/>
      <c r="BL1022" s="14"/>
      <c r="BM1022" s="14"/>
      <c r="BN1022" s="14"/>
      <c r="BO1022" s="14"/>
      <c r="BP1022" s="14"/>
      <c r="BQ1022" s="14"/>
      <c r="BR1022" s="14"/>
    </row>
    <row r="1023" spans="1:70" x14ac:dyDescent="0.35">
      <c r="A1023" s="14"/>
      <c r="B1023" s="14"/>
      <c r="C1023" s="14"/>
      <c r="AY1023" s="14"/>
      <c r="AZ1023" s="14"/>
      <c r="BA1023" s="14"/>
      <c r="BB1023" s="14"/>
      <c r="BC1023" s="14"/>
      <c r="BD1023" s="14"/>
      <c r="BE1023" s="14"/>
      <c r="BF1023" s="14"/>
      <c r="BG1023" s="14"/>
      <c r="BH1023" s="14"/>
      <c r="BI1023" s="14"/>
      <c r="BJ1023" s="14"/>
      <c r="BK1023" s="14"/>
      <c r="BL1023" s="14"/>
      <c r="BM1023" s="14"/>
      <c r="BN1023" s="14"/>
      <c r="BO1023" s="14"/>
      <c r="BP1023" s="14"/>
      <c r="BQ1023" s="14"/>
      <c r="BR1023" s="14"/>
    </row>
    <row r="1024" spans="1:70" x14ac:dyDescent="0.35">
      <c r="A1024" s="14"/>
      <c r="B1024" s="14"/>
      <c r="C1024" s="14"/>
      <c r="AY1024" s="14"/>
      <c r="AZ1024" s="14"/>
      <c r="BA1024" s="14"/>
      <c r="BB1024" s="14"/>
      <c r="BC1024" s="14"/>
      <c r="BD1024" s="14"/>
      <c r="BE1024" s="14"/>
      <c r="BF1024" s="14"/>
      <c r="BG1024" s="14"/>
      <c r="BH1024" s="14"/>
      <c r="BI1024" s="14"/>
      <c r="BJ1024" s="14"/>
      <c r="BK1024" s="14"/>
      <c r="BL1024" s="14"/>
      <c r="BM1024" s="14"/>
      <c r="BN1024" s="14"/>
      <c r="BO1024" s="14"/>
      <c r="BP1024" s="14"/>
      <c r="BQ1024" s="14"/>
      <c r="BR1024" s="14"/>
    </row>
    <row r="1025" spans="1:70" x14ac:dyDescent="0.35">
      <c r="A1025" s="14"/>
      <c r="B1025" s="14"/>
      <c r="C1025" s="14"/>
      <c r="AY1025" s="14"/>
      <c r="AZ1025" s="14"/>
      <c r="BA1025" s="14"/>
      <c r="BB1025" s="14"/>
      <c r="BC1025" s="14"/>
      <c r="BD1025" s="14"/>
      <c r="BE1025" s="14"/>
      <c r="BF1025" s="14"/>
      <c r="BG1025" s="14"/>
      <c r="BH1025" s="14"/>
      <c r="BI1025" s="14"/>
      <c r="BJ1025" s="14"/>
      <c r="BK1025" s="14"/>
      <c r="BL1025" s="14"/>
      <c r="BM1025" s="14"/>
      <c r="BN1025" s="14"/>
      <c r="BO1025" s="14"/>
      <c r="BP1025" s="14"/>
      <c r="BQ1025" s="14"/>
      <c r="BR1025" s="14"/>
    </row>
    <row r="1026" spans="1:70" x14ac:dyDescent="0.35">
      <c r="A1026" s="14"/>
      <c r="B1026" s="14"/>
      <c r="C1026" s="14"/>
      <c r="AY1026" s="14"/>
      <c r="AZ1026" s="14"/>
      <c r="BA1026" s="14"/>
      <c r="BB1026" s="14"/>
      <c r="BC1026" s="14"/>
      <c r="BD1026" s="14"/>
      <c r="BE1026" s="14"/>
      <c r="BF1026" s="14"/>
      <c r="BG1026" s="14"/>
      <c r="BH1026" s="14"/>
      <c r="BI1026" s="14"/>
      <c r="BJ1026" s="14"/>
      <c r="BK1026" s="14"/>
      <c r="BL1026" s="14"/>
      <c r="BM1026" s="14"/>
      <c r="BN1026" s="14"/>
      <c r="BO1026" s="14"/>
      <c r="BP1026" s="14"/>
      <c r="BQ1026" s="14"/>
      <c r="BR1026" s="14"/>
    </row>
    <row r="1027" spans="1:70" x14ac:dyDescent="0.35">
      <c r="A1027" s="14"/>
      <c r="B1027" s="14"/>
      <c r="C1027" s="14"/>
      <c r="AY1027" s="14"/>
      <c r="AZ1027" s="14"/>
      <c r="BA1027" s="14"/>
      <c r="BB1027" s="14"/>
      <c r="BC1027" s="14"/>
      <c r="BD1027" s="14"/>
      <c r="BE1027" s="14"/>
      <c r="BF1027" s="14"/>
      <c r="BG1027" s="14"/>
      <c r="BH1027" s="14"/>
      <c r="BI1027" s="14"/>
      <c r="BJ1027" s="14"/>
      <c r="BK1027" s="14"/>
      <c r="BL1027" s="14"/>
      <c r="BM1027" s="14"/>
      <c r="BN1027" s="14"/>
      <c r="BO1027" s="14"/>
      <c r="BP1027" s="14"/>
      <c r="BQ1027" s="14"/>
      <c r="BR1027" s="14"/>
    </row>
    <row r="1028" spans="1:70" x14ac:dyDescent="0.35">
      <c r="A1028" s="14"/>
      <c r="B1028" s="14"/>
      <c r="C1028" s="14"/>
      <c r="AY1028" s="14"/>
      <c r="AZ1028" s="14"/>
      <c r="BA1028" s="14"/>
      <c r="BB1028" s="14"/>
      <c r="BC1028" s="14"/>
      <c r="BD1028" s="14"/>
      <c r="BE1028" s="14"/>
      <c r="BF1028" s="14"/>
      <c r="BG1028" s="14"/>
      <c r="BH1028" s="14"/>
      <c r="BI1028" s="14"/>
      <c r="BJ1028" s="14"/>
      <c r="BK1028" s="14"/>
      <c r="BL1028" s="14"/>
      <c r="BM1028" s="14"/>
      <c r="BN1028" s="14"/>
      <c r="BO1028" s="14"/>
      <c r="BP1028" s="14"/>
      <c r="BQ1028" s="14"/>
      <c r="BR1028" s="14"/>
    </row>
    <row r="1029" spans="1:70" x14ac:dyDescent="0.35">
      <c r="A1029" s="14"/>
      <c r="B1029" s="14"/>
      <c r="C1029" s="14"/>
      <c r="AY1029" s="14"/>
      <c r="AZ1029" s="14"/>
      <c r="BA1029" s="14"/>
      <c r="BB1029" s="14"/>
      <c r="BC1029" s="14"/>
      <c r="BD1029" s="14"/>
      <c r="BE1029" s="14"/>
      <c r="BF1029" s="14"/>
      <c r="BG1029" s="14"/>
      <c r="BH1029" s="14"/>
      <c r="BI1029" s="14"/>
      <c r="BJ1029" s="14"/>
      <c r="BK1029" s="14"/>
      <c r="BL1029" s="14"/>
      <c r="BM1029" s="14"/>
      <c r="BN1029" s="14"/>
      <c r="BO1029" s="14"/>
      <c r="BP1029" s="14"/>
      <c r="BQ1029" s="14"/>
      <c r="BR1029" s="14"/>
    </row>
    <row r="1030" spans="1:70" x14ac:dyDescent="0.35">
      <c r="A1030" s="14"/>
      <c r="B1030" s="14"/>
      <c r="C1030" s="14"/>
      <c r="AY1030" s="14"/>
      <c r="AZ1030" s="14"/>
      <c r="BA1030" s="14"/>
      <c r="BB1030" s="14"/>
      <c r="BC1030" s="14"/>
      <c r="BD1030" s="14"/>
      <c r="BE1030" s="14"/>
      <c r="BF1030" s="14"/>
      <c r="BG1030" s="14"/>
      <c r="BH1030" s="14"/>
      <c r="BI1030" s="14"/>
      <c r="BJ1030" s="14"/>
      <c r="BK1030" s="14"/>
      <c r="BL1030" s="14"/>
      <c r="BM1030" s="14"/>
      <c r="BN1030" s="14"/>
      <c r="BO1030" s="14"/>
      <c r="BP1030" s="14"/>
      <c r="BQ1030" s="14"/>
      <c r="BR1030" s="14"/>
    </row>
    <row r="1031" spans="1:70" x14ac:dyDescent="0.35">
      <c r="A1031" s="14"/>
      <c r="B1031" s="14"/>
      <c r="C1031" s="14"/>
      <c r="AY1031" s="14"/>
      <c r="AZ1031" s="14"/>
      <c r="BA1031" s="14"/>
      <c r="BB1031" s="14"/>
      <c r="BC1031" s="14"/>
      <c r="BD1031" s="14"/>
      <c r="BE1031" s="14"/>
      <c r="BF1031" s="14"/>
      <c r="BG1031" s="14"/>
      <c r="BH1031" s="14"/>
      <c r="BI1031" s="14"/>
      <c r="BJ1031" s="14"/>
      <c r="BK1031" s="14"/>
      <c r="BL1031" s="14"/>
      <c r="BM1031" s="14"/>
      <c r="BN1031" s="14"/>
      <c r="BO1031" s="14"/>
      <c r="BP1031" s="14"/>
      <c r="BQ1031" s="14"/>
      <c r="BR1031" s="14"/>
    </row>
    <row r="1032" spans="1:70" x14ac:dyDescent="0.35">
      <c r="A1032" s="14"/>
      <c r="B1032" s="14"/>
      <c r="C1032" s="14"/>
      <c r="AY1032" s="14"/>
      <c r="AZ1032" s="14"/>
      <c r="BA1032" s="14"/>
      <c r="BB1032" s="14"/>
      <c r="BC1032" s="14"/>
      <c r="BD1032" s="14"/>
      <c r="BE1032" s="14"/>
      <c r="BF1032" s="14"/>
      <c r="BG1032" s="14"/>
      <c r="BH1032" s="14"/>
      <c r="BI1032" s="14"/>
      <c r="BJ1032" s="14"/>
      <c r="BK1032" s="14"/>
      <c r="BL1032" s="14"/>
      <c r="BM1032" s="14"/>
      <c r="BN1032" s="14"/>
      <c r="BO1032" s="14"/>
      <c r="BP1032" s="14"/>
      <c r="BQ1032" s="14"/>
      <c r="BR1032" s="14"/>
    </row>
    <row r="1033" spans="1:70" x14ac:dyDescent="0.35">
      <c r="A1033" s="14"/>
      <c r="B1033" s="14"/>
      <c r="C1033" s="14"/>
      <c r="AY1033" s="14"/>
      <c r="AZ1033" s="14"/>
      <c r="BA1033" s="14"/>
      <c r="BB1033" s="14"/>
      <c r="BC1033" s="14"/>
      <c r="BD1033" s="14"/>
      <c r="BE1033" s="14"/>
      <c r="BF1033" s="14"/>
      <c r="BG1033" s="14"/>
      <c r="BH1033" s="14"/>
      <c r="BI1033" s="14"/>
      <c r="BJ1033" s="14"/>
      <c r="BK1033" s="14"/>
      <c r="BL1033" s="14"/>
      <c r="BM1033" s="14"/>
      <c r="BN1033" s="14"/>
      <c r="BO1033" s="14"/>
      <c r="BP1033" s="14"/>
      <c r="BQ1033" s="14"/>
      <c r="BR1033" s="14"/>
    </row>
    <row r="1034" spans="1:70" x14ac:dyDescent="0.35">
      <c r="A1034" s="14"/>
      <c r="B1034" s="14"/>
      <c r="C1034" s="14"/>
      <c r="AY1034" s="14"/>
      <c r="AZ1034" s="14"/>
      <c r="BA1034" s="14"/>
      <c r="BB1034" s="14"/>
      <c r="BC1034" s="14"/>
      <c r="BD1034" s="14"/>
      <c r="BE1034" s="14"/>
      <c r="BF1034" s="14"/>
      <c r="BG1034" s="14"/>
      <c r="BH1034" s="14"/>
      <c r="BI1034" s="14"/>
      <c r="BJ1034" s="14"/>
      <c r="BK1034" s="14"/>
      <c r="BL1034" s="14"/>
      <c r="BM1034" s="14"/>
      <c r="BN1034" s="14"/>
      <c r="BO1034" s="14"/>
      <c r="BP1034" s="14"/>
      <c r="BQ1034" s="14"/>
      <c r="BR1034" s="14"/>
    </row>
    <row r="1035" spans="1:70" x14ac:dyDescent="0.35">
      <c r="A1035" s="14"/>
      <c r="B1035" s="14"/>
      <c r="C1035" s="14"/>
      <c r="AY1035" s="14"/>
      <c r="AZ1035" s="14"/>
      <c r="BA1035" s="14"/>
      <c r="BB1035" s="14"/>
      <c r="BC1035" s="14"/>
      <c r="BD1035" s="14"/>
      <c r="BE1035" s="14"/>
      <c r="BF1035" s="14"/>
      <c r="BG1035" s="14"/>
      <c r="BH1035" s="14"/>
      <c r="BI1035" s="14"/>
      <c r="BJ1035" s="14"/>
      <c r="BK1035" s="14"/>
      <c r="BL1035" s="14"/>
      <c r="BM1035" s="14"/>
      <c r="BN1035" s="14"/>
      <c r="BO1035" s="14"/>
      <c r="BP1035" s="14"/>
      <c r="BQ1035" s="14"/>
      <c r="BR1035" s="14"/>
    </row>
    <row r="1036" spans="1:70" x14ac:dyDescent="0.35">
      <c r="A1036" s="14"/>
      <c r="B1036" s="14"/>
      <c r="C1036" s="14"/>
      <c r="AY1036" s="14"/>
      <c r="AZ1036" s="14"/>
      <c r="BA1036" s="14"/>
      <c r="BB1036" s="14"/>
      <c r="BC1036" s="14"/>
      <c r="BD1036" s="14"/>
      <c r="BE1036" s="14"/>
      <c r="BF1036" s="14"/>
      <c r="BG1036" s="14"/>
      <c r="BH1036" s="14"/>
      <c r="BI1036" s="14"/>
      <c r="BJ1036" s="14"/>
      <c r="BK1036" s="14"/>
      <c r="BL1036" s="14"/>
      <c r="BM1036" s="14"/>
      <c r="BN1036" s="14"/>
      <c r="BO1036" s="14"/>
      <c r="BP1036" s="14"/>
      <c r="BQ1036" s="14"/>
      <c r="BR1036" s="14"/>
    </row>
    <row r="1037" spans="1:70" x14ac:dyDescent="0.35">
      <c r="A1037" s="14"/>
      <c r="B1037" s="14"/>
      <c r="C1037" s="14"/>
      <c r="AY1037" s="14"/>
      <c r="AZ1037" s="14"/>
      <c r="BA1037" s="14"/>
      <c r="BB1037" s="14"/>
      <c r="BC1037" s="14"/>
      <c r="BD1037" s="14"/>
      <c r="BE1037" s="14"/>
      <c r="BF1037" s="14"/>
      <c r="BG1037" s="14"/>
      <c r="BH1037" s="14"/>
      <c r="BI1037" s="14"/>
      <c r="BJ1037" s="14"/>
      <c r="BK1037" s="14"/>
      <c r="BL1037" s="14"/>
      <c r="BM1037" s="14"/>
      <c r="BN1037" s="14"/>
      <c r="BO1037" s="14"/>
      <c r="BP1037" s="14"/>
      <c r="BQ1037" s="14"/>
      <c r="BR1037" s="14"/>
    </row>
    <row r="1038" spans="1:70" x14ac:dyDescent="0.35">
      <c r="A1038" s="14"/>
      <c r="B1038" s="14"/>
      <c r="C1038" s="14"/>
      <c r="AY1038" s="14"/>
      <c r="AZ1038" s="14"/>
      <c r="BA1038" s="14"/>
      <c r="BB1038" s="14"/>
      <c r="BC1038" s="14"/>
      <c r="BD1038" s="14"/>
      <c r="BE1038" s="14"/>
      <c r="BF1038" s="14"/>
      <c r="BG1038" s="14"/>
      <c r="BH1038" s="14"/>
      <c r="BI1038" s="14"/>
      <c r="BJ1038" s="14"/>
      <c r="BK1038" s="14"/>
      <c r="BL1038" s="14"/>
      <c r="BM1038" s="14"/>
      <c r="BN1038" s="14"/>
      <c r="BO1038" s="14"/>
      <c r="BP1038" s="14"/>
      <c r="BQ1038" s="14"/>
      <c r="BR1038" s="14"/>
    </row>
    <row r="1039" spans="1:70" x14ac:dyDescent="0.35">
      <c r="A1039" s="14"/>
      <c r="B1039" s="14"/>
      <c r="C1039" s="14"/>
      <c r="AY1039" s="14"/>
      <c r="AZ1039" s="14"/>
      <c r="BA1039" s="14"/>
      <c r="BB1039" s="14"/>
      <c r="BC1039" s="14"/>
      <c r="BD1039" s="14"/>
      <c r="BE1039" s="14"/>
      <c r="BF1039" s="14"/>
      <c r="BG1039" s="14"/>
      <c r="BH1039" s="14"/>
      <c r="BI1039" s="14"/>
      <c r="BJ1039" s="14"/>
      <c r="BK1039" s="14"/>
      <c r="BL1039" s="14"/>
      <c r="BM1039" s="14"/>
      <c r="BN1039" s="14"/>
      <c r="BO1039" s="14"/>
      <c r="BP1039" s="14"/>
      <c r="BQ1039" s="14"/>
      <c r="BR1039" s="14"/>
    </row>
    <row r="1040" spans="1:70" x14ac:dyDescent="0.35">
      <c r="A1040" s="14"/>
      <c r="B1040" s="14"/>
      <c r="C1040" s="14"/>
      <c r="AY1040" s="14"/>
      <c r="AZ1040" s="14"/>
      <c r="BA1040" s="14"/>
      <c r="BB1040" s="14"/>
      <c r="BC1040" s="14"/>
      <c r="BD1040" s="14"/>
      <c r="BE1040" s="14"/>
      <c r="BF1040" s="14"/>
      <c r="BG1040" s="14"/>
      <c r="BH1040" s="14"/>
      <c r="BI1040" s="14"/>
      <c r="BJ1040" s="14"/>
      <c r="BK1040" s="14"/>
      <c r="BL1040" s="14"/>
      <c r="BM1040" s="14"/>
      <c r="BN1040" s="14"/>
      <c r="BO1040" s="14"/>
      <c r="BP1040" s="14"/>
      <c r="BQ1040" s="14"/>
      <c r="BR1040" s="14"/>
    </row>
    <row r="1041" spans="1:70" x14ac:dyDescent="0.35">
      <c r="A1041" s="14"/>
      <c r="B1041" s="14"/>
      <c r="C1041" s="14"/>
      <c r="AY1041" s="14"/>
      <c r="AZ1041" s="14"/>
      <c r="BA1041" s="14"/>
      <c r="BB1041" s="14"/>
      <c r="BC1041" s="14"/>
      <c r="BD1041" s="14"/>
      <c r="BE1041" s="14"/>
      <c r="BF1041" s="14"/>
      <c r="BG1041" s="14"/>
      <c r="BH1041" s="14"/>
      <c r="BI1041" s="14"/>
      <c r="BJ1041" s="14"/>
      <c r="BK1041" s="14"/>
      <c r="BL1041" s="14"/>
      <c r="BM1041" s="14"/>
      <c r="BN1041" s="14"/>
      <c r="BO1041" s="14"/>
      <c r="BP1041" s="14"/>
      <c r="BQ1041" s="14"/>
      <c r="BR1041" s="14"/>
    </row>
    <row r="1042" spans="1:70" x14ac:dyDescent="0.35">
      <c r="A1042" s="14"/>
      <c r="B1042" s="14"/>
      <c r="C1042" s="14"/>
      <c r="AY1042" s="14"/>
      <c r="AZ1042" s="14"/>
      <c r="BA1042" s="14"/>
      <c r="BB1042" s="14"/>
      <c r="BC1042" s="14"/>
      <c r="BD1042" s="14"/>
      <c r="BE1042" s="14"/>
      <c r="BF1042" s="14"/>
      <c r="BG1042" s="14"/>
      <c r="BH1042" s="14"/>
      <c r="BI1042" s="14"/>
      <c r="BJ1042" s="14"/>
      <c r="BK1042" s="14"/>
      <c r="BL1042" s="14"/>
      <c r="BM1042" s="14"/>
      <c r="BN1042" s="14"/>
      <c r="BO1042" s="14"/>
      <c r="BP1042" s="14"/>
      <c r="BQ1042" s="14"/>
      <c r="BR1042" s="14"/>
    </row>
    <row r="1043" spans="1:70" x14ac:dyDescent="0.35">
      <c r="A1043" s="14"/>
      <c r="B1043" s="14"/>
      <c r="C1043" s="14"/>
      <c r="AY1043" s="14"/>
      <c r="AZ1043" s="14"/>
      <c r="BA1043" s="14"/>
      <c r="BB1043" s="14"/>
      <c r="BC1043" s="14"/>
      <c r="BD1043" s="14"/>
      <c r="BE1043" s="14"/>
      <c r="BF1043" s="14"/>
      <c r="BG1043" s="14"/>
      <c r="BH1043" s="14"/>
      <c r="BI1043" s="14"/>
      <c r="BJ1043" s="14"/>
      <c r="BK1043" s="14"/>
      <c r="BL1043" s="14"/>
      <c r="BM1043" s="14"/>
      <c r="BN1043" s="14"/>
      <c r="BO1043" s="14"/>
      <c r="BP1043" s="14"/>
      <c r="BQ1043" s="14"/>
      <c r="BR1043" s="14"/>
    </row>
    <row r="1044" spans="1:70" x14ac:dyDescent="0.35">
      <c r="A1044" s="14"/>
      <c r="B1044" s="14"/>
      <c r="C1044" s="14"/>
      <c r="AY1044" s="14"/>
      <c r="AZ1044" s="14"/>
      <c r="BA1044" s="14"/>
      <c r="BB1044" s="14"/>
      <c r="BC1044" s="14"/>
      <c r="BD1044" s="14"/>
      <c r="BE1044" s="14"/>
      <c r="BF1044" s="14"/>
      <c r="BG1044" s="14"/>
      <c r="BH1044" s="14"/>
      <c r="BI1044" s="14"/>
      <c r="BJ1044" s="14"/>
      <c r="BK1044" s="14"/>
      <c r="BL1044" s="14"/>
      <c r="BM1044" s="14"/>
      <c r="BN1044" s="14"/>
      <c r="BO1044" s="14"/>
      <c r="BP1044" s="14"/>
      <c r="BQ1044" s="14"/>
      <c r="BR1044" s="14"/>
    </row>
    <row r="1045" spans="1:70" x14ac:dyDescent="0.35">
      <c r="A1045" s="14"/>
      <c r="B1045" s="14"/>
      <c r="C1045" s="14"/>
      <c r="AY1045" s="14"/>
      <c r="AZ1045" s="14"/>
      <c r="BA1045" s="14"/>
      <c r="BB1045" s="14"/>
      <c r="BC1045" s="14"/>
      <c r="BD1045" s="14"/>
      <c r="BE1045" s="14"/>
      <c r="BF1045" s="14"/>
      <c r="BG1045" s="14"/>
      <c r="BH1045" s="14"/>
      <c r="BI1045" s="14"/>
      <c r="BJ1045" s="14"/>
      <c r="BK1045" s="14"/>
      <c r="BL1045" s="14"/>
      <c r="BM1045" s="14"/>
      <c r="BN1045" s="14"/>
      <c r="BO1045" s="14"/>
      <c r="BP1045" s="14"/>
      <c r="BQ1045" s="14"/>
      <c r="BR1045" s="14"/>
    </row>
    <row r="1046" spans="1:70" x14ac:dyDescent="0.35">
      <c r="A1046" s="14"/>
      <c r="B1046" s="14"/>
      <c r="C1046" s="14"/>
      <c r="AY1046" s="14"/>
      <c r="AZ1046" s="14"/>
      <c r="BA1046" s="14"/>
      <c r="BB1046" s="14"/>
      <c r="BC1046" s="14"/>
      <c r="BD1046" s="14"/>
      <c r="BE1046" s="14"/>
      <c r="BF1046" s="14"/>
      <c r="BG1046" s="14"/>
      <c r="BH1046" s="14"/>
      <c r="BI1046" s="14"/>
      <c r="BJ1046" s="14"/>
      <c r="BK1046" s="14"/>
      <c r="BL1046" s="14"/>
      <c r="BM1046" s="14"/>
      <c r="BN1046" s="14"/>
      <c r="BO1046" s="14"/>
      <c r="BP1046" s="14"/>
      <c r="BQ1046" s="14"/>
      <c r="BR1046" s="14"/>
    </row>
    <row r="1047" spans="1:70" x14ac:dyDescent="0.35">
      <c r="A1047" s="14"/>
      <c r="B1047" s="14"/>
      <c r="C1047" s="14"/>
      <c r="AY1047" s="14"/>
      <c r="AZ1047" s="14"/>
      <c r="BA1047" s="14"/>
      <c r="BB1047" s="14"/>
      <c r="BC1047" s="14"/>
      <c r="BD1047" s="14"/>
      <c r="BE1047" s="14"/>
      <c r="BF1047" s="14"/>
      <c r="BG1047" s="14"/>
      <c r="BH1047" s="14"/>
      <c r="BI1047" s="14"/>
      <c r="BJ1047" s="14"/>
      <c r="BK1047" s="14"/>
      <c r="BL1047" s="14"/>
      <c r="BM1047" s="14"/>
      <c r="BN1047" s="14"/>
      <c r="BO1047" s="14"/>
      <c r="BP1047" s="14"/>
      <c r="BQ1047" s="14"/>
      <c r="BR1047" s="14"/>
    </row>
    <row r="1048" spans="1:70" x14ac:dyDescent="0.35">
      <c r="A1048" s="14"/>
      <c r="B1048" s="14"/>
      <c r="C1048" s="14"/>
      <c r="AY1048" s="14"/>
      <c r="AZ1048" s="14"/>
      <c r="BA1048" s="14"/>
      <c r="BB1048" s="14"/>
      <c r="BC1048" s="14"/>
      <c r="BD1048" s="14"/>
      <c r="BE1048" s="14"/>
      <c r="BF1048" s="14"/>
      <c r="BG1048" s="14"/>
      <c r="BH1048" s="14"/>
      <c r="BI1048" s="14"/>
      <c r="BJ1048" s="14"/>
      <c r="BK1048" s="14"/>
      <c r="BL1048" s="14"/>
      <c r="BM1048" s="14"/>
      <c r="BN1048" s="14"/>
      <c r="BO1048" s="14"/>
      <c r="BP1048" s="14"/>
      <c r="BQ1048" s="14"/>
      <c r="BR1048" s="14"/>
    </row>
    <row r="1049" spans="1:70" x14ac:dyDescent="0.35">
      <c r="A1049" s="14"/>
      <c r="B1049" s="14"/>
      <c r="C1049" s="14"/>
      <c r="AY1049" s="14"/>
      <c r="AZ1049" s="14"/>
      <c r="BA1049" s="14"/>
      <c r="BB1049" s="14"/>
      <c r="BC1049" s="14"/>
      <c r="BD1049" s="14"/>
      <c r="BE1049" s="14"/>
      <c r="BF1049" s="14"/>
      <c r="BG1049" s="14"/>
      <c r="BH1049" s="14"/>
      <c r="BI1049" s="14"/>
      <c r="BJ1049" s="14"/>
      <c r="BK1049" s="14"/>
      <c r="BL1049" s="14"/>
      <c r="BM1049" s="14"/>
      <c r="BN1049" s="14"/>
      <c r="BO1049" s="14"/>
      <c r="BP1049" s="14"/>
      <c r="BQ1049" s="14"/>
      <c r="BR1049" s="14"/>
    </row>
    <row r="1050" spans="1:70" x14ac:dyDescent="0.35">
      <c r="A1050" s="14"/>
      <c r="B1050" s="14"/>
      <c r="C1050" s="14"/>
      <c r="AY1050" s="14"/>
      <c r="AZ1050" s="14"/>
      <c r="BA1050" s="14"/>
      <c r="BB1050" s="14"/>
      <c r="BC1050" s="14"/>
      <c r="BD1050" s="14"/>
      <c r="BE1050" s="14"/>
      <c r="BF1050" s="14"/>
      <c r="BG1050" s="14"/>
      <c r="BH1050" s="14"/>
      <c r="BI1050" s="14"/>
      <c r="BJ1050" s="14"/>
      <c r="BK1050" s="14"/>
      <c r="BL1050" s="14"/>
      <c r="BM1050" s="14"/>
      <c r="BN1050" s="14"/>
      <c r="BO1050" s="14"/>
      <c r="BP1050" s="14"/>
      <c r="BQ1050" s="14"/>
      <c r="BR1050" s="14"/>
    </row>
    <row r="1051" spans="1:70" x14ac:dyDescent="0.35">
      <c r="A1051" s="14"/>
      <c r="B1051" s="14"/>
      <c r="C1051" s="14"/>
      <c r="AY1051" s="14"/>
      <c r="AZ1051" s="14"/>
      <c r="BA1051" s="14"/>
      <c r="BB1051" s="14"/>
      <c r="BC1051" s="14"/>
      <c r="BD1051" s="14"/>
      <c r="BE1051" s="14"/>
      <c r="BF1051" s="14"/>
      <c r="BG1051" s="14"/>
      <c r="BH1051" s="14"/>
      <c r="BI1051" s="14"/>
      <c r="BJ1051" s="14"/>
      <c r="BK1051" s="14"/>
      <c r="BL1051" s="14"/>
      <c r="BM1051" s="14"/>
      <c r="BN1051" s="14"/>
      <c r="BO1051" s="14"/>
      <c r="BP1051" s="14"/>
      <c r="BQ1051" s="14"/>
      <c r="BR1051" s="14"/>
    </row>
    <row r="1052" spans="1:70" x14ac:dyDescent="0.35">
      <c r="A1052" s="14"/>
      <c r="B1052" s="14"/>
      <c r="C1052" s="14"/>
      <c r="AY1052" s="14"/>
      <c r="AZ1052" s="14"/>
      <c r="BA1052" s="14"/>
      <c r="BB1052" s="14"/>
      <c r="BC1052" s="14"/>
      <c r="BD1052" s="14"/>
      <c r="BE1052" s="14"/>
      <c r="BF1052" s="14"/>
      <c r="BG1052" s="14"/>
      <c r="BH1052" s="14"/>
      <c r="BI1052" s="14"/>
      <c r="BJ1052" s="14"/>
      <c r="BK1052" s="14"/>
      <c r="BL1052" s="14"/>
      <c r="BM1052" s="14"/>
      <c r="BN1052" s="14"/>
      <c r="BO1052" s="14"/>
      <c r="BP1052" s="14"/>
      <c r="BQ1052" s="14"/>
      <c r="BR1052" s="14"/>
    </row>
    <row r="1053" spans="1:70" x14ac:dyDescent="0.35">
      <c r="A1053" s="14"/>
      <c r="B1053" s="14"/>
      <c r="C1053" s="14"/>
      <c r="AY1053" s="14"/>
      <c r="AZ1053" s="14"/>
      <c r="BA1053" s="14"/>
      <c r="BB1053" s="14"/>
      <c r="BC1053" s="14"/>
      <c r="BD1053" s="14"/>
      <c r="BE1053" s="14"/>
      <c r="BF1053" s="14"/>
      <c r="BG1053" s="14"/>
      <c r="BH1053" s="14"/>
      <c r="BI1053" s="14"/>
      <c r="BJ1053" s="14"/>
      <c r="BK1053" s="14"/>
      <c r="BL1053" s="14"/>
      <c r="BM1053" s="14"/>
      <c r="BN1053" s="14"/>
      <c r="BO1053" s="14"/>
      <c r="BP1053" s="14"/>
      <c r="BQ1053" s="14"/>
      <c r="BR1053" s="14"/>
    </row>
    <row r="1054" spans="1:70" x14ac:dyDescent="0.35">
      <c r="A1054" s="14"/>
      <c r="B1054" s="14"/>
      <c r="C1054" s="14"/>
      <c r="AY1054" s="14"/>
      <c r="AZ1054" s="14"/>
      <c r="BA1054" s="14"/>
      <c r="BB1054" s="14"/>
      <c r="BC1054" s="14"/>
      <c r="BD1054" s="14"/>
      <c r="BE1054" s="14"/>
      <c r="BF1054" s="14"/>
      <c r="BG1054" s="14"/>
      <c r="BH1054" s="14"/>
      <c r="BI1054" s="14"/>
      <c r="BJ1054" s="14"/>
      <c r="BK1054" s="14"/>
      <c r="BL1054" s="14"/>
      <c r="BM1054" s="14"/>
      <c r="BN1054" s="14"/>
      <c r="BO1054" s="14"/>
      <c r="BP1054" s="14"/>
      <c r="BQ1054" s="14"/>
      <c r="BR1054" s="14"/>
    </row>
    <row r="1055" spans="1:70" x14ac:dyDescent="0.35">
      <c r="A1055" s="14"/>
      <c r="B1055" s="14"/>
      <c r="C1055" s="14"/>
      <c r="AY1055" s="14"/>
      <c r="AZ1055" s="14"/>
      <c r="BA1055" s="14"/>
      <c r="BB1055" s="14"/>
      <c r="BC1055" s="14"/>
      <c r="BD1055" s="14"/>
      <c r="BE1055" s="14"/>
      <c r="BF1055" s="14"/>
      <c r="BG1055" s="14"/>
      <c r="BH1055" s="14"/>
      <c r="BI1055" s="14"/>
      <c r="BJ1055" s="14"/>
      <c r="BK1055" s="14"/>
      <c r="BL1055" s="14"/>
      <c r="BM1055" s="14"/>
      <c r="BN1055" s="14"/>
      <c r="BO1055" s="14"/>
      <c r="BP1055" s="14"/>
      <c r="BQ1055" s="14"/>
      <c r="BR1055" s="14"/>
    </row>
    <row r="1056" spans="1:70" x14ac:dyDescent="0.35">
      <c r="A1056" s="14"/>
      <c r="B1056" s="14"/>
      <c r="C1056" s="14"/>
      <c r="AY1056" s="14"/>
      <c r="AZ1056" s="14"/>
      <c r="BA1056" s="14"/>
      <c r="BB1056" s="14"/>
      <c r="BC1056" s="14"/>
      <c r="BD1056" s="14"/>
      <c r="BE1056" s="14"/>
      <c r="BF1056" s="14"/>
      <c r="BG1056" s="14"/>
      <c r="BH1056" s="14"/>
      <c r="BI1056" s="14"/>
      <c r="BJ1056" s="14"/>
      <c r="BK1056" s="14"/>
      <c r="BL1056" s="14"/>
      <c r="BM1056" s="14"/>
      <c r="BN1056" s="14"/>
      <c r="BO1056" s="14"/>
      <c r="BP1056" s="14"/>
      <c r="BQ1056" s="14"/>
      <c r="BR1056" s="14"/>
    </row>
    <row r="1057" spans="1:70" x14ac:dyDescent="0.35">
      <c r="A1057" s="14"/>
      <c r="B1057" s="14"/>
      <c r="C1057" s="14"/>
      <c r="AY1057" s="14"/>
      <c r="AZ1057" s="14"/>
      <c r="BA1057" s="14"/>
      <c r="BB1057" s="14"/>
      <c r="BC1057" s="14"/>
      <c r="BD1057" s="14"/>
      <c r="BE1057" s="14"/>
      <c r="BF1057" s="14"/>
      <c r="BG1057" s="14"/>
      <c r="BH1057" s="14"/>
      <c r="BI1057" s="14"/>
      <c r="BJ1057" s="14"/>
      <c r="BK1057" s="14"/>
      <c r="BL1057" s="14"/>
      <c r="BM1057" s="14"/>
      <c r="BN1057" s="14"/>
      <c r="BO1057" s="14"/>
      <c r="BP1057" s="14"/>
      <c r="BQ1057" s="14"/>
      <c r="BR1057" s="14"/>
    </row>
    <row r="1058" spans="1:70" x14ac:dyDescent="0.35">
      <c r="A1058" s="14"/>
      <c r="B1058" s="14"/>
      <c r="C1058" s="14"/>
      <c r="AY1058" s="14"/>
      <c r="AZ1058" s="14"/>
      <c r="BA1058" s="14"/>
      <c r="BB1058" s="14"/>
      <c r="BC1058" s="14"/>
      <c r="BD1058" s="14"/>
      <c r="BE1058" s="14"/>
      <c r="BF1058" s="14"/>
      <c r="BG1058" s="14"/>
      <c r="BH1058" s="14"/>
      <c r="BI1058" s="14"/>
      <c r="BJ1058" s="14"/>
      <c r="BK1058" s="14"/>
      <c r="BL1058" s="14"/>
      <c r="BM1058" s="14"/>
      <c r="BN1058" s="14"/>
      <c r="BO1058" s="14"/>
      <c r="BP1058" s="14"/>
      <c r="BQ1058" s="14"/>
      <c r="BR1058" s="14"/>
    </row>
    <row r="1059" spans="1:70" x14ac:dyDescent="0.35">
      <c r="A1059" s="14"/>
      <c r="B1059" s="14"/>
      <c r="C1059" s="14"/>
      <c r="AY1059" s="14"/>
      <c r="AZ1059" s="14"/>
      <c r="BA1059" s="14"/>
      <c r="BB1059" s="14"/>
      <c r="BC1059" s="14"/>
      <c r="BD1059" s="14"/>
      <c r="BE1059" s="14"/>
      <c r="BF1059" s="14"/>
      <c r="BG1059" s="14"/>
      <c r="BH1059" s="14"/>
      <c r="BI1059" s="14"/>
      <c r="BJ1059" s="14"/>
      <c r="BK1059" s="14"/>
      <c r="BL1059" s="14"/>
      <c r="BM1059" s="14"/>
      <c r="BN1059" s="14"/>
      <c r="BO1059" s="14"/>
      <c r="BP1059" s="14"/>
      <c r="BQ1059" s="14"/>
      <c r="BR1059" s="14"/>
    </row>
    <row r="1060" spans="1:70" x14ac:dyDescent="0.35">
      <c r="A1060" s="14"/>
      <c r="B1060" s="14"/>
      <c r="C1060" s="14"/>
      <c r="AY1060" s="14"/>
      <c r="AZ1060" s="14"/>
      <c r="BA1060" s="14"/>
      <c r="BB1060" s="14"/>
      <c r="BC1060" s="14"/>
      <c r="BD1060" s="14"/>
      <c r="BE1060" s="14"/>
      <c r="BF1060" s="14"/>
      <c r="BG1060" s="14"/>
      <c r="BH1060" s="14"/>
      <c r="BI1060" s="14"/>
      <c r="BJ1060" s="14"/>
      <c r="BK1060" s="14"/>
      <c r="BL1060" s="14"/>
      <c r="BM1060" s="14"/>
      <c r="BN1060" s="14"/>
      <c r="BO1060" s="14"/>
      <c r="BP1060" s="14"/>
      <c r="BQ1060" s="14"/>
      <c r="BR1060" s="14"/>
    </row>
    <row r="1061" spans="1:70" x14ac:dyDescent="0.35">
      <c r="A1061" s="14"/>
      <c r="B1061" s="14"/>
      <c r="C1061" s="14"/>
      <c r="AY1061" s="14"/>
      <c r="AZ1061" s="14"/>
      <c r="BA1061" s="14"/>
      <c r="BB1061" s="14"/>
      <c r="BC1061" s="14"/>
      <c r="BD1061" s="14"/>
      <c r="BE1061" s="14"/>
      <c r="BF1061" s="14"/>
      <c r="BG1061" s="14"/>
      <c r="BH1061" s="14"/>
      <c r="BI1061" s="14"/>
      <c r="BJ1061" s="14"/>
      <c r="BK1061" s="14"/>
      <c r="BL1061" s="14"/>
      <c r="BM1061" s="14"/>
      <c r="BN1061" s="14"/>
      <c r="BO1061" s="14"/>
      <c r="BP1061" s="14"/>
      <c r="BQ1061" s="14"/>
      <c r="BR1061" s="14"/>
    </row>
    <row r="1062" spans="1:70" x14ac:dyDescent="0.35">
      <c r="A1062" s="14"/>
      <c r="B1062" s="14"/>
      <c r="C1062" s="14"/>
      <c r="AY1062" s="14"/>
      <c r="AZ1062" s="14"/>
      <c r="BA1062" s="14"/>
      <c r="BB1062" s="14"/>
      <c r="BC1062" s="14"/>
      <c r="BD1062" s="14"/>
      <c r="BE1062" s="14"/>
      <c r="BF1062" s="14"/>
      <c r="BG1062" s="14"/>
      <c r="BH1062" s="14"/>
      <c r="BI1062" s="14"/>
      <c r="BJ1062" s="14"/>
      <c r="BK1062" s="14"/>
      <c r="BL1062" s="14"/>
      <c r="BM1062" s="14"/>
      <c r="BN1062" s="14"/>
      <c r="BO1062" s="14"/>
      <c r="BP1062" s="14"/>
      <c r="BQ1062" s="14"/>
      <c r="BR1062" s="14"/>
    </row>
    <row r="1063" spans="1:70" x14ac:dyDescent="0.35">
      <c r="A1063" s="14"/>
      <c r="B1063" s="14"/>
      <c r="C1063" s="14"/>
      <c r="AY1063" s="14"/>
      <c r="AZ1063" s="14"/>
      <c r="BA1063" s="14"/>
      <c r="BB1063" s="14"/>
      <c r="BC1063" s="14"/>
      <c r="BD1063" s="14"/>
      <c r="BE1063" s="14"/>
      <c r="BF1063" s="14"/>
      <c r="BG1063" s="14"/>
      <c r="BH1063" s="14"/>
      <c r="BI1063" s="14"/>
      <c r="BJ1063" s="14"/>
      <c r="BK1063" s="14"/>
      <c r="BL1063" s="14"/>
      <c r="BM1063" s="14"/>
      <c r="BN1063" s="14"/>
      <c r="BO1063" s="14"/>
      <c r="BP1063" s="14"/>
      <c r="BQ1063" s="14"/>
      <c r="BR1063" s="14"/>
    </row>
    <row r="1064" spans="1:70" x14ac:dyDescent="0.35">
      <c r="A1064" s="14"/>
      <c r="B1064" s="14"/>
      <c r="C1064" s="14"/>
      <c r="AY1064" s="14"/>
      <c r="AZ1064" s="14"/>
      <c r="BA1064" s="14"/>
      <c r="BB1064" s="14"/>
      <c r="BC1064" s="14"/>
      <c r="BD1064" s="14"/>
      <c r="BE1064" s="14"/>
      <c r="BF1064" s="14"/>
      <c r="BG1064" s="14"/>
      <c r="BH1064" s="14"/>
      <c r="BI1064" s="14"/>
      <c r="BJ1064" s="14"/>
      <c r="BK1064" s="14"/>
      <c r="BL1064" s="14"/>
      <c r="BM1064" s="14"/>
      <c r="BN1064" s="14"/>
      <c r="BO1064" s="14"/>
      <c r="BP1064" s="14"/>
      <c r="BQ1064" s="14"/>
      <c r="BR1064" s="14"/>
    </row>
    <row r="1065" spans="1:70" x14ac:dyDescent="0.35">
      <c r="A1065" s="14"/>
      <c r="B1065" s="14"/>
      <c r="C1065" s="14"/>
      <c r="AY1065" s="14"/>
      <c r="AZ1065" s="14"/>
      <c r="BA1065" s="14"/>
      <c r="BB1065" s="14"/>
      <c r="BC1065" s="14"/>
      <c r="BD1065" s="14"/>
      <c r="BE1065" s="14"/>
      <c r="BF1065" s="14"/>
      <c r="BG1065" s="14"/>
      <c r="BH1065" s="14"/>
      <c r="BI1065" s="14"/>
      <c r="BJ1065" s="14"/>
      <c r="BK1065" s="14"/>
      <c r="BL1065" s="14"/>
      <c r="BM1065" s="14"/>
      <c r="BN1065" s="14"/>
      <c r="BO1065" s="14"/>
      <c r="BP1065" s="14"/>
      <c r="BQ1065" s="14"/>
      <c r="BR1065" s="14"/>
    </row>
    <row r="1066" spans="1:70" x14ac:dyDescent="0.35">
      <c r="A1066" s="14"/>
      <c r="B1066" s="14"/>
      <c r="C1066" s="14"/>
      <c r="AY1066" s="14"/>
      <c r="AZ1066" s="14"/>
      <c r="BA1066" s="14"/>
      <c r="BB1066" s="14"/>
      <c r="BC1066" s="14"/>
      <c r="BD1066" s="14"/>
      <c r="BE1066" s="14"/>
      <c r="BF1066" s="14"/>
      <c r="BG1066" s="14"/>
      <c r="BH1066" s="14"/>
      <c r="BI1066" s="14"/>
      <c r="BJ1066" s="14"/>
      <c r="BK1066" s="14"/>
      <c r="BL1066" s="14"/>
      <c r="BM1066" s="14"/>
      <c r="BN1066" s="14"/>
      <c r="BO1066" s="14"/>
      <c r="BP1066" s="14"/>
      <c r="BQ1066" s="14"/>
      <c r="BR1066" s="14"/>
    </row>
    <row r="1067" spans="1:70" x14ac:dyDescent="0.35">
      <c r="A1067" s="14"/>
      <c r="B1067" s="14"/>
      <c r="C1067" s="14"/>
      <c r="AY1067" s="14"/>
      <c r="AZ1067" s="14"/>
      <c r="BA1067" s="14"/>
      <c r="BB1067" s="14"/>
      <c r="BC1067" s="14"/>
      <c r="BD1067" s="14"/>
      <c r="BE1067" s="14"/>
      <c r="BF1067" s="14"/>
      <c r="BG1067" s="14"/>
      <c r="BH1067" s="14"/>
      <c r="BI1067" s="14"/>
      <c r="BJ1067" s="14"/>
      <c r="BK1067" s="14"/>
      <c r="BL1067" s="14"/>
      <c r="BM1067" s="14"/>
      <c r="BN1067" s="14"/>
      <c r="BO1067" s="14"/>
      <c r="BP1067" s="14"/>
      <c r="BQ1067" s="14"/>
      <c r="BR1067" s="14"/>
    </row>
    <row r="1068" spans="1:70" x14ac:dyDescent="0.35">
      <c r="A1068" s="14"/>
      <c r="B1068" s="14"/>
      <c r="C1068" s="14"/>
      <c r="AY1068" s="14"/>
      <c r="AZ1068" s="14"/>
      <c r="BA1068" s="14"/>
      <c r="BB1068" s="14"/>
      <c r="BC1068" s="14"/>
      <c r="BD1068" s="14"/>
      <c r="BE1068" s="14"/>
      <c r="BF1068" s="14"/>
      <c r="BG1068" s="14"/>
      <c r="BH1068" s="14"/>
      <c r="BI1068" s="14"/>
      <c r="BJ1068" s="14"/>
      <c r="BK1068" s="14"/>
      <c r="BL1068" s="14"/>
      <c r="BM1068" s="14"/>
      <c r="BN1068" s="14"/>
      <c r="BO1068" s="14"/>
      <c r="BP1068" s="14"/>
      <c r="BQ1068" s="14"/>
      <c r="BR1068" s="14"/>
    </row>
    <row r="1069" spans="1:70" x14ac:dyDescent="0.35">
      <c r="A1069" s="14"/>
      <c r="B1069" s="14"/>
      <c r="C1069" s="14"/>
      <c r="AY1069" s="14"/>
      <c r="AZ1069" s="14"/>
      <c r="BA1069" s="14"/>
      <c r="BB1069" s="14"/>
      <c r="BC1069" s="14"/>
      <c r="BD1069" s="14"/>
      <c r="BE1069" s="14"/>
      <c r="BF1069" s="14"/>
      <c r="BG1069" s="14"/>
      <c r="BH1069" s="14"/>
      <c r="BI1069" s="14"/>
      <c r="BJ1069" s="14"/>
      <c r="BK1069" s="14"/>
      <c r="BL1069" s="14"/>
      <c r="BM1069" s="14"/>
      <c r="BN1069" s="14"/>
      <c r="BO1069" s="14"/>
      <c r="BP1069" s="14"/>
      <c r="BQ1069" s="14"/>
      <c r="BR1069" s="14"/>
    </row>
    <row r="1070" spans="1:70" x14ac:dyDescent="0.35">
      <c r="A1070" s="14"/>
      <c r="B1070" s="14"/>
      <c r="C1070" s="14"/>
      <c r="AY1070" s="14"/>
      <c r="AZ1070" s="14"/>
      <c r="BA1070" s="14"/>
      <c r="BB1070" s="14"/>
      <c r="BC1070" s="14"/>
      <c r="BD1070" s="14"/>
      <c r="BE1070" s="14"/>
      <c r="BF1070" s="14"/>
      <c r="BG1070" s="14"/>
      <c r="BH1070" s="14"/>
      <c r="BI1070" s="14"/>
      <c r="BJ1070" s="14"/>
      <c r="BK1070" s="14"/>
      <c r="BL1070" s="14"/>
      <c r="BM1070" s="14"/>
      <c r="BN1070" s="14"/>
      <c r="BO1070" s="14"/>
      <c r="BP1070" s="14"/>
      <c r="BQ1070" s="14"/>
      <c r="BR1070" s="14"/>
    </row>
    <row r="1071" spans="1:70" x14ac:dyDescent="0.35">
      <c r="A1071" s="14"/>
      <c r="B1071" s="14"/>
      <c r="C1071" s="14"/>
      <c r="AY1071" s="14"/>
      <c r="AZ1071" s="14"/>
      <c r="BA1071" s="14"/>
      <c r="BB1071" s="14"/>
      <c r="BC1071" s="14"/>
      <c r="BD1071" s="14"/>
      <c r="BE1071" s="14"/>
      <c r="BF1071" s="14"/>
      <c r="BG1071" s="14"/>
      <c r="BH1071" s="14"/>
      <c r="BI1071" s="14"/>
      <c r="BJ1071" s="14"/>
      <c r="BK1071" s="14"/>
      <c r="BL1071" s="14"/>
      <c r="BM1071" s="14"/>
      <c r="BN1071" s="14"/>
      <c r="BO1071" s="14"/>
      <c r="BP1071" s="14"/>
      <c r="BQ1071" s="14"/>
      <c r="BR1071" s="14"/>
    </row>
    <row r="1072" spans="1:70" x14ac:dyDescent="0.35">
      <c r="A1072" s="14"/>
      <c r="B1072" s="14"/>
      <c r="C1072" s="14"/>
      <c r="AY1072" s="14"/>
      <c r="AZ1072" s="14"/>
      <c r="BA1072" s="14"/>
      <c r="BB1072" s="14"/>
      <c r="BC1072" s="14"/>
      <c r="BD1072" s="14"/>
      <c r="BE1072" s="14"/>
      <c r="BF1072" s="14"/>
      <c r="BG1072" s="14"/>
      <c r="BH1072" s="14"/>
      <c r="BI1072" s="14"/>
      <c r="BJ1072" s="14"/>
      <c r="BK1072" s="14"/>
      <c r="BL1072" s="14"/>
      <c r="BM1072" s="14"/>
      <c r="BN1072" s="14"/>
      <c r="BO1072" s="14"/>
      <c r="BP1072" s="14"/>
      <c r="BQ1072" s="14"/>
      <c r="BR1072" s="14"/>
    </row>
    <row r="1073" spans="1:70" x14ac:dyDescent="0.35">
      <c r="A1073" s="14"/>
      <c r="B1073" s="14"/>
      <c r="C1073" s="14"/>
      <c r="AY1073" s="14"/>
      <c r="AZ1073" s="14"/>
      <c r="BA1073" s="14"/>
      <c r="BB1073" s="14"/>
      <c r="BC1073" s="14"/>
      <c r="BD1073" s="14"/>
      <c r="BE1073" s="14"/>
      <c r="BF1073" s="14"/>
      <c r="BG1073" s="14"/>
      <c r="BH1073" s="14"/>
      <c r="BI1073" s="14"/>
      <c r="BJ1073" s="14"/>
      <c r="BK1073" s="14"/>
      <c r="BL1073" s="14"/>
      <c r="BM1073" s="14"/>
      <c r="BN1073" s="14"/>
      <c r="BO1073" s="14"/>
      <c r="BP1073" s="14"/>
      <c r="BQ1073" s="14"/>
      <c r="BR1073" s="14"/>
    </row>
    <row r="1074" spans="1:70" x14ac:dyDescent="0.35">
      <c r="A1074" s="14"/>
      <c r="B1074" s="14"/>
      <c r="C1074" s="14"/>
      <c r="AY1074" s="14"/>
      <c r="AZ1074" s="14"/>
      <c r="BA1074" s="14"/>
      <c r="BB1074" s="14"/>
      <c r="BC1074" s="14"/>
      <c r="BD1074" s="14"/>
      <c r="BE1074" s="14"/>
      <c r="BF1074" s="14"/>
      <c r="BG1074" s="14"/>
      <c r="BH1074" s="14"/>
      <c r="BI1074" s="14"/>
      <c r="BJ1074" s="14"/>
      <c r="BK1074" s="14"/>
      <c r="BL1074" s="14"/>
      <c r="BM1074" s="14"/>
      <c r="BN1074" s="14"/>
      <c r="BO1074" s="14"/>
      <c r="BP1074" s="14"/>
      <c r="BQ1074" s="14"/>
      <c r="BR1074" s="14"/>
    </row>
    <row r="1075" spans="1:70" x14ac:dyDescent="0.35">
      <c r="A1075" s="14"/>
      <c r="B1075" s="14"/>
      <c r="C1075" s="14"/>
      <c r="AY1075" s="14"/>
      <c r="AZ1075" s="14"/>
      <c r="BA1075" s="14"/>
      <c r="BB1075" s="14"/>
      <c r="BC1075" s="14"/>
      <c r="BD1075" s="14"/>
      <c r="BE1075" s="14"/>
      <c r="BF1075" s="14"/>
      <c r="BG1075" s="14"/>
      <c r="BH1075" s="14"/>
      <c r="BI1075" s="14"/>
      <c r="BJ1075" s="14"/>
      <c r="BK1075" s="14"/>
      <c r="BL1075" s="14"/>
      <c r="BM1075" s="14"/>
      <c r="BN1075" s="14"/>
      <c r="BO1075" s="14"/>
      <c r="BP1075" s="14"/>
      <c r="BQ1075" s="14"/>
      <c r="BR1075" s="14"/>
    </row>
    <row r="1076" spans="1:70" x14ac:dyDescent="0.35">
      <c r="A1076" s="14"/>
      <c r="B1076" s="14"/>
      <c r="C1076" s="14"/>
      <c r="AY1076" s="14"/>
      <c r="AZ1076" s="14"/>
      <c r="BA1076" s="14"/>
      <c r="BB1076" s="14"/>
      <c r="BC1076" s="14"/>
      <c r="BD1076" s="14"/>
      <c r="BE1076" s="14"/>
      <c r="BF1076" s="14"/>
      <c r="BG1076" s="14"/>
      <c r="BH1076" s="14"/>
      <c r="BI1076" s="14"/>
      <c r="BJ1076" s="14"/>
      <c r="BK1076" s="14"/>
      <c r="BL1076" s="14"/>
      <c r="BM1076" s="14"/>
      <c r="BN1076" s="14"/>
      <c r="BO1076" s="14"/>
      <c r="BP1076" s="14"/>
      <c r="BQ1076" s="14"/>
      <c r="BR1076" s="14"/>
    </row>
    <row r="1077" spans="1:70" x14ac:dyDescent="0.35">
      <c r="A1077" s="14"/>
      <c r="B1077" s="14"/>
      <c r="C1077" s="14"/>
      <c r="AY1077" s="14"/>
      <c r="AZ1077" s="14"/>
      <c r="BA1077" s="14"/>
      <c r="BB1077" s="14"/>
      <c r="BC1077" s="14"/>
      <c r="BD1077" s="14"/>
      <c r="BE1077" s="14"/>
      <c r="BF1077" s="14"/>
      <c r="BG1077" s="14"/>
      <c r="BH1077" s="14"/>
      <c r="BI1077" s="14"/>
      <c r="BJ1077" s="14"/>
      <c r="BK1077" s="14"/>
      <c r="BL1077" s="14"/>
      <c r="BM1077" s="14"/>
      <c r="BN1077" s="14"/>
      <c r="BO1077" s="14"/>
      <c r="BP1077" s="14"/>
      <c r="BQ1077" s="14"/>
      <c r="BR1077" s="14"/>
    </row>
    <row r="1078" spans="1:70" x14ac:dyDescent="0.35">
      <c r="A1078" s="14"/>
      <c r="B1078" s="14"/>
      <c r="C1078" s="14"/>
      <c r="AY1078" s="14"/>
      <c r="AZ1078" s="14"/>
      <c r="BA1078" s="14"/>
      <c r="BB1078" s="14"/>
      <c r="BC1078" s="14"/>
      <c r="BD1078" s="14"/>
      <c r="BE1078" s="14"/>
      <c r="BF1078" s="14"/>
      <c r="BG1078" s="14"/>
      <c r="BH1078" s="14"/>
      <c r="BI1078" s="14"/>
      <c r="BJ1078" s="14"/>
      <c r="BK1078" s="14"/>
      <c r="BL1078" s="14"/>
      <c r="BM1078" s="14"/>
      <c r="BN1078" s="14"/>
      <c r="BO1078" s="14"/>
      <c r="BP1078" s="14"/>
      <c r="BQ1078" s="14"/>
      <c r="BR1078" s="14"/>
    </row>
    <row r="1079" spans="1:70" x14ac:dyDescent="0.35">
      <c r="A1079" s="14"/>
      <c r="B1079" s="14"/>
      <c r="C1079" s="14"/>
      <c r="AY1079" s="14"/>
      <c r="AZ1079" s="14"/>
      <c r="BA1079" s="14"/>
      <c r="BB1079" s="14"/>
      <c r="BC1079" s="14"/>
      <c r="BD1079" s="14"/>
      <c r="BE1079" s="14"/>
      <c r="BF1079" s="14"/>
      <c r="BG1079" s="14"/>
      <c r="BH1079" s="14"/>
      <c r="BI1079" s="14"/>
      <c r="BJ1079" s="14"/>
      <c r="BK1079" s="14"/>
      <c r="BL1079" s="14"/>
      <c r="BM1079" s="14"/>
      <c r="BN1079" s="14"/>
      <c r="BO1079" s="14"/>
      <c r="BP1079" s="14"/>
      <c r="BQ1079" s="14"/>
      <c r="BR1079" s="14"/>
    </row>
    <row r="1080" spans="1:70" x14ac:dyDescent="0.35">
      <c r="A1080" s="14"/>
      <c r="B1080" s="14"/>
      <c r="C1080" s="14"/>
      <c r="AY1080" s="14"/>
      <c r="AZ1080" s="14"/>
      <c r="BA1080" s="14"/>
      <c r="BB1080" s="14"/>
      <c r="BC1080" s="14"/>
      <c r="BD1080" s="14"/>
      <c r="BE1080" s="14"/>
      <c r="BF1080" s="14"/>
      <c r="BG1080" s="14"/>
      <c r="BH1080" s="14"/>
      <c r="BI1080" s="14"/>
      <c r="BJ1080" s="14"/>
      <c r="BK1080" s="14"/>
      <c r="BL1080" s="14"/>
      <c r="BM1080" s="14"/>
      <c r="BN1080" s="14"/>
      <c r="BO1080" s="14"/>
      <c r="BP1080" s="14"/>
      <c r="BQ1080" s="14"/>
      <c r="BR1080" s="14"/>
    </row>
    <row r="1081" spans="1:70" x14ac:dyDescent="0.35">
      <c r="A1081" s="14"/>
      <c r="B1081" s="14"/>
      <c r="C1081" s="14"/>
      <c r="AY1081" s="14"/>
      <c r="AZ1081" s="14"/>
      <c r="BA1081" s="14"/>
      <c r="BB1081" s="14"/>
      <c r="BC1081" s="14"/>
      <c r="BD1081" s="14"/>
      <c r="BE1081" s="14"/>
      <c r="BF1081" s="14"/>
      <c r="BG1081" s="14"/>
      <c r="BH1081" s="14"/>
      <c r="BI1081" s="14"/>
      <c r="BJ1081" s="14"/>
      <c r="BK1081" s="14"/>
      <c r="BL1081" s="14"/>
      <c r="BM1081" s="14"/>
      <c r="BN1081" s="14"/>
      <c r="BO1081" s="14"/>
      <c r="BP1081" s="14"/>
      <c r="BQ1081" s="14"/>
      <c r="BR1081" s="14"/>
    </row>
    <row r="1082" spans="1:70" x14ac:dyDescent="0.35">
      <c r="A1082" s="14"/>
      <c r="B1082" s="14"/>
      <c r="C1082" s="14"/>
      <c r="AY1082" s="14"/>
      <c r="AZ1082" s="14"/>
      <c r="BA1082" s="14"/>
      <c r="BB1082" s="14"/>
      <c r="BC1082" s="14"/>
      <c r="BD1082" s="14"/>
      <c r="BE1082" s="14"/>
      <c r="BF1082" s="14"/>
      <c r="BG1082" s="14"/>
      <c r="BH1082" s="14"/>
      <c r="BI1082" s="14"/>
      <c r="BJ1082" s="14"/>
      <c r="BK1082" s="14"/>
      <c r="BL1082" s="14"/>
      <c r="BM1082" s="14"/>
      <c r="BN1082" s="14"/>
      <c r="BO1082" s="14"/>
      <c r="BP1082" s="14"/>
      <c r="BQ1082" s="14"/>
      <c r="BR1082" s="14"/>
    </row>
    <row r="1083" spans="1:70" x14ac:dyDescent="0.35">
      <c r="A1083" s="14"/>
      <c r="B1083" s="14"/>
      <c r="C1083" s="14"/>
      <c r="AY1083" s="14"/>
      <c r="AZ1083" s="14"/>
      <c r="BA1083" s="14"/>
      <c r="BB1083" s="14"/>
      <c r="BC1083" s="14"/>
      <c r="BD1083" s="14"/>
      <c r="BE1083" s="14"/>
      <c r="BF1083" s="14"/>
      <c r="BG1083" s="14"/>
      <c r="BH1083" s="14"/>
      <c r="BI1083" s="14"/>
      <c r="BJ1083" s="14"/>
      <c r="BK1083" s="14"/>
      <c r="BL1083" s="14"/>
      <c r="BM1083" s="14"/>
      <c r="BN1083" s="14"/>
      <c r="BO1083" s="14"/>
      <c r="BP1083" s="14"/>
      <c r="BQ1083" s="14"/>
      <c r="BR1083" s="14"/>
    </row>
    <row r="1084" spans="1:70" x14ac:dyDescent="0.35">
      <c r="A1084" s="14"/>
      <c r="B1084" s="14"/>
      <c r="C1084" s="14"/>
      <c r="AY1084" s="14"/>
      <c r="AZ1084" s="14"/>
      <c r="BA1084" s="14"/>
      <c r="BB1084" s="14"/>
      <c r="BC1084" s="14"/>
      <c r="BD1084" s="14"/>
      <c r="BE1084" s="14"/>
      <c r="BF1084" s="14"/>
      <c r="BG1084" s="14"/>
      <c r="BH1084" s="14"/>
      <c r="BI1084" s="14"/>
      <c r="BJ1084" s="14"/>
      <c r="BK1084" s="14"/>
      <c r="BL1084" s="14"/>
      <c r="BM1084" s="14"/>
      <c r="BN1084" s="14"/>
      <c r="BO1084" s="14"/>
      <c r="BP1084" s="14"/>
      <c r="BQ1084" s="14"/>
      <c r="BR1084" s="14"/>
    </row>
    <row r="1085" spans="1:70" x14ac:dyDescent="0.35">
      <c r="A1085" s="14"/>
      <c r="B1085" s="14"/>
      <c r="C1085" s="14"/>
      <c r="AY1085" s="14"/>
      <c r="AZ1085" s="14"/>
      <c r="BA1085" s="14"/>
      <c r="BB1085" s="14"/>
      <c r="BC1085" s="14"/>
      <c r="BD1085" s="14"/>
      <c r="BE1085" s="14"/>
      <c r="BF1085" s="14"/>
      <c r="BG1085" s="14"/>
      <c r="BH1085" s="14"/>
      <c r="BI1085" s="14"/>
      <c r="BJ1085" s="14"/>
      <c r="BK1085" s="14"/>
      <c r="BL1085" s="14"/>
      <c r="BM1085" s="14"/>
      <c r="BN1085" s="14"/>
      <c r="BO1085" s="14"/>
      <c r="BP1085" s="14"/>
      <c r="BQ1085" s="14"/>
      <c r="BR1085" s="14"/>
    </row>
    <row r="1086" spans="1:70" x14ac:dyDescent="0.35">
      <c r="A1086" s="14"/>
      <c r="B1086" s="14"/>
      <c r="C1086" s="14"/>
      <c r="AY1086" s="14"/>
      <c r="AZ1086" s="14"/>
      <c r="BA1086" s="14"/>
      <c r="BB1086" s="14"/>
      <c r="BC1086" s="14"/>
      <c r="BD1086" s="14"/>
      <c r="BE1086" s="14"/>
      <c r="BF1086" s="14"/>
      <c r="BG1086" s="14"/>
      <c r="BH1086" s="14"/>
      <c r="BI1086" s="14"/>
      <c r="BJ1086" s="14"/>
      <c r="BK1086" s="14"/>
      <c r="BL1086" s="14"/>
      <c r="BM1086" s="14"/>
      <c r="BN1086" s="14"/>
      <c r="BO1086" s="14"/>
      <c r="BP1086" s="14"/>
      <c r="BQ1086" s="14"/>
      <c r="BR1086" s="14"/>
    </row>
    <row r="1087" spans="1:70" x14ac:dyDescent="0.35">
      <c r="A1087" s="14"/>
      <c r="B1087" s="14"/>
      <c r="C1087" s="14"/>
      <c r="AY1087" s="14"/>
      <c r="AZ1087" s="14"/>
      <c r="BA1087" s="14"/>
      <c r="BB1087" s="14"/>
      <c r="BC1087" s="14"/>
      <c r="BD1087" s="14"/>
      <c r="BE1087" s="14"/>
      <c r="BF1087" s="14"/>
      <c r="BG1087" s="14"/>
      <c r="BH1087" s="14"/>
      <c r="BI1087" s="14"/>
      <c r="BJ1087" s="14"/>
      <c r="BK1087" s="14"/>
      <c r="BL1087" s="14"/>
      <c r="BM1087" s="14"/>
      <c r="BN1087" s="14"/>
      <c r="BO1087" s="14"/>
      <c r="BP1087" s="14"/>
      <c r="BQ1087" s="14"/>
      <c r="BR1087" s="14"/>
    </row>
    <row r="1088" spans="1:70" x14ac:dyDescent="0.35">
      <c r="A1088" s="14"/>
      <c r="B1088" s="14"/>
      <c r="C1088" s="14"/>
      <c r="AY1088" s="14"/>
      <c r="AZ1088" s="14"/>
      <c r="BA1088" s="14"/>
      <c r="BB1088" s="14"/>
      <c r="BC1088" s="14"/>
      <c r="BD1088" s="14"/>
      <c r="BE1088" s="14"/>
      <c r="BF1088" s="14"/>
      <c r="BG1088" s="14"/>
      <c r="BH1088" s="14"/>
      <c r="BI1088" s="14"/>
      <c r="BJ1088" s="14"/>
      <c r="BK1088" s="14"/>
      <c r="BL1088" s="14"/>
      <c r="BM1088" s="14"/>
      <c r="BN1088" s="14"/>
      <c r="BO1088" s="14"/>
      <c r="BP1088" s="14"/>
      <c r="BQ1088" s="14"/>
      <c r="BR1088" s="14"/>
    </row>
    <row r="1089" spans="1:70" x14ac:dyDescent="0.35">
      <c r="A1089" s="14"/>
      <c r="B1089" s="14"/>
      <c r="C1089" s="14"/>
      <c r="AY1089" s="14"/>
      <c r="AZ1089" s="14"/>
      <c r="BA1089" s="14"/>
      <c r="BB1089" s="14"/>
      <c r="BC1089" s="14"/>
      <c r="BD1089" s="14"/>
      <c r="BE1089" s="14"/>
      <c r="BF1089" s="14"/>
      <c r="BG1089" s="14"/>
      <c r="BH1089" s="14"/>
      <c r="BI1089" s="14"/>
      <c r="BJ1089" s="14"/>
      <c r="BK1089" s="14"/>
      <c r="BL1089" s="14"/>
      <c r="BM1089" s="14"/>
      <c r="BN1089" s="14"/>
      <c r="BO1089" s="14"/>
      <c r="BP1089" s="14"/>
      <c r="BQ1089" s="14"/>
      <c r="BR1089" s="14"/>
    </row>
    <row r="1090" spans="1:70" x14ac:dyDescent="0.35">
      <c r="A1090" s="14"/>
      <c r="B1090" s="14"/>
      <c r="C1090" s="14"/>
      <c r="AY1090" s="14"/>
      <c r="AZ1090" s="14"/>
      <c r="BA1090" s="14"/>
      <c r="BB1090" s="14"/>
      <c r="BC1090" s="14"/>
      <c r="BD1090" s="14"/>
      <c r="BE1090" s="14"/>
      <c r="BF1090" s="14"/>
      <c r="BG1090" s="14"/>
      <c r="BH1090" s="14"/>
      <c r="BI1090" s="14"/>
      <c r="BJ1090" s="14"/>
      <c r="BK1090" s="14"/>
      <c r="BL1090" s="14"/>
      <c r="BM1090" s="14"/>
      <c r="BN1090" s="14"/>
      <c r="BO1090" s="14"/>
      <c r="BP1090" s="14"/>
      <c r="BQ1090" s="14"/>
      <c r="BR1090" s="14"/>
    </row>
    <row r="1091" spans="1:70" x14ac:dyDescent="0.35">
      <c r="A1091" s="14"/>
      <c r="B1091" s="14"/>
      <c r="C1091" s="14"/>
      <c r="AY1091" s="14"/>
      <c r="AZ1091" s="14"/>
      <c r="BA1091" s="14"/>
      <c r="BB1091" s="14"/>
      <c r="BC1091" s="14"/>
      <c r="BD1091" s="14"/>
      <c r="BE1091" s="14"/>
      <c r="BF1091" s="14"/>
      <c r="BG1091" s="14"/>
      <c r="BH1091" s="14"/>
      <c r="BI1091" s="14"/>
      <c r="BJ1091" s="14"/>
      <c r="BK1091" s="14"/>
      <c r="BL1091" s="14"/>
      <c r="BM1091" s="14"/>
      <c r="BN1091" s="14"/>
      <c r="BO1091" s="14"/>
      <c r="BP1091" s="14"/>
      <c r="BQ1091" s="14"/>
      <c r="BR1091" s="14"/>
    </row>
    <row r="1092" spans="1:70" x14ac:dyDescent="0.35">
      <c r="A1092" s="14"/>
      <c r="B1092" s="14"/>
      <c r="C1092" s="14"/>
      <c r="AY1092" s="14"/>
      <c r="AZ1092" s="14"/>
      <c r="BA1092" s="14"/>
      <c r="BB1092" s="14"/>
      <c r="BC1092" s="14"/>
      <c r="BD1092" s="14"/>
      <c r="BE1092" s="14"/>
      <c r="BF1092" s="14"/>
      <c r="BG1092" s="14"/>
      <c r="BH1092" s="14"/>
      <c r="BI1092" s="14"/>
      <c r="BJ1092" s="14"/>
      <c r="BK1092" s="14"/>
      <c r="BL1092" s="14"/>
      <c r="BM1092" s="14"/>
      <c r="BN1092" s="14"/>
      <c r="BO1092" s="14"/>
      <c r="BP1092" s="14"/>
      <c r="BQ1092" s="14"/>
      <c r="BR1092" s="14"/>
    </row>
    <row r="1093" spans="1:70" x14ac:dyDescent="0.35">
      <c r="A1093" s="14"/>
      <c r="B1093" s="14"/>
      <c r="C1093" s="14"/>
      <c r="AY1093" s="14"/>
      <c r="AZ1093" s="14"/>
      <c r="BA1093" s="14"/>
      <c r="BB1093" s="14"/>
      <c r="BC1093" s="14"/>
      <c r="BD1093" s="14"/>
      <c r="BE1093" s="14"/>
      <c r="BF1093" s="14"/>
      <c r="BG1093" s="14"/>
      <c r="BH1093" s="14"/>
      <c r="BI1093" s="14"/>
      <c r="BJ1093" s="14"/>
      <c r="BK1093" s="14"/>
      <c r="BL1093" s="14"/>
      <c r="BM1093" s="14"/>
      <c r="BN1093" s="14"/>
      <c r="BO1093" s="14"/>
      <c r="BP1093" s="14"/>
      <c r="BQ1093" s="14"/>
      <c r="BR1093" s="14"/>
    </row>
    <row r="1094" spans="1:70" x14ac:dyDescent="0.35">
      <c r="A1094" s="14"/>
      <c r="B1094" s="14"/>
      <c r="C1094" s="14"/>
      <c r="AY1094" s="14"/>
      <c r="AZ1094" s="14"/>
      <c r="BA1094" s="14"/>
      <c r="BB1094" s="14"/>
      <c r="BC1094" s="14"/>
      <c r="BD1094" s="14"/>
      <c r="BE1094" s="14"/>
      <c r="BF1094" s="14"/>
      <c r="BG1094" s="14"/>
      <c r="BH1094" s="14"/>
      <c r="BI1094" s="14"/>
      <c r="BJ1094" s="14"/>
      <c r="BK1094" s="14"/>
      <c r="BL1094" s="14"/>
      <c r="BM1094" s="14"/>
      <c r="BN1094" s="14"/>
      <c r="BO1094" s="14"/>
      <c r="BP1094" s="14"/>
      <c r="BQ1094" s="14"/>
      <c r="BR1094" s="14"/>
    </row>
    <row r="1095" spans="1:70" x14ac:dyDescent="0.35">
      <c r="A1095" s="14"/>
      <c r="B1095" s="14"/>
      <c r="C1095" s="14"/>
      <c r="AY1095" s="14"/>
      <c r="AZ1095" s="14"/>
      <c r="BA1095" s="14"/>
      <c r="BB1095" s="14"/>
      <c r="BC1095" s="14"/>
      <c r="BD1095" s="14"/>
      <c r="BE1095" s="14"/>
      <c r="BF1095" s="14"/>
      <c r="BG1095" s="14"/>
      <c r="BH1095" s="14"/>
      <c r="BI1095" s="14"/>
      <c r="BJ1095" s="14"/>
      <c r="BK1095" s="14"/>
      <c r="BL1095" s="14"/>
      <c r="BM1095" s="14"/>
      <c r="BN1095" s="14"/>
      <c r="BO1095" s="14"/>
      <c r="BP1095" s="14"/>
      <c r="BQ1095" s="14"/>
      <c r="BR1095" s="14"/>
    </row>
    <row r="1096" spans="1:70" x14ac:dyDescent="0.35">
      <c r="A1096" s="14"/>
      <c r="B1096" s="14"/>
      <c r="C1096" s="14"/>
      <c r="AY1096" s="14"/>
      <c r="AZ1096" s="14"/>
      <c r="BA1096" s="14"/>
      <c r="BB1096" s="14"/>
      <c r="BC1096" s="14"/>
      <c r="BD1096" s="14"/>
      <c r="BE1096" s="14"/>
      <c r="BF1096" s="14"/>
      <c r="BG1096" s="14"/>
      <c r="BH1096" s="14"/>
      <c r="BI1096" s="14"/>
      <c r="BJ1096" s="14"/>
      <c r="BK1096" s="14"/>
      <c r="BL1096" s="14"/>
      <c r="BM1096" s="14"/>
      <c r="BN1096" s="14"/>
      <c r="BO1096" s="14"/>
      <c r="BP1096" s="14"/>
      <c r="BQ1096" s="14"/>
      <c r="BR1096" s="14"/>
    </row>
    <row r="1097" spans="1:70" x14ac:dyDescent="0.35">
      <c r="A1097" s="14"/>
      <c r="B1097" s="14"/>
      <c r="C1097" s="14"/>
      <c r="AY1097" s="14"/>
      <c r="AZ1097" s="14"/>
      <c r="BA1097" s="14"/>
      <c r="BB1097" s="14"/>
      <c r="BC1097" s="14"/>
      <c r="BD1097" s="14"/>
      <c r="BE1097" s="14"/>
      <c r="BF1097" s="14"/>
      <c r="BG1097" s="14"/>
      <c r="BH1097" s="14"/>
      <c r="BI1097" s="14"/>
      <c r="BJ1097" s="14"/>
      <c r="BK1097" s="14"/>
      <c r="BL1097" s="14"/>
      <c r="BM1097" s="14"/>
      <c r="BN1097" s="14"/>
      <c r="BO1097" s="14"/>
      <c r="BP1097" s="14"/>
      <c r="BQ1097" s="14"/>
      <c r="BR1097" s="14"/>
    </row>
    <row r="1098" spans="1:70" x14ac:dyDescent="0.35">
      <c r="A1098" s="14"/>
      <c r="B1098" s="14"/>
      <c r="C1098" s="14"/>
      <c r="AY1098" s="14"/>
      <c r="AZ1098" s="14"/>
      <c r="BA1098" s="14"/>
      <c r="BB1098" s="14"/>
      <c r="BC1098" s="14"/>
      <c r="BD1098" s="14"/>
      <c r="BE1098" s="14"/>
      <c r="BF1098" s="14"/>
      <c r="BG1098" s="14"/>
      <c r="BH1098" s="14"/>
      <c r="BI1098" s="14"/>
      <c r="BJ1098" s="14"/>
      <c r="BK1098" s="14"/>
      <c r="BL1098" s="14"/>
      <c r="BM1098" s="14"/>
      <c r="BN1098" s="14"/>
      <c r="BO1098" s="14"/>
      <c r="BP1098" s="14"/>
      <c r="BQ1098" s="14"/>
      <c r="BR1098" s="14"/>
    </row>
    <row r="1099" spans="1:70" x14ac:dyDescent="0.35">
      <c r="A1099" s="14"/>
      <c r="B1099" s="14"/>
      <c r="C1099" s="14"/>
      <c r="AY1099" s="14"/>
      <c r="AZ1099" s="14"/>
      <c r="BA1099" s="14"/>
      <c r="BB1099" s="14"/>
      <c r="BC1099" s="14"/>
      <c r="BD1099" s="14"/>
      <c r="BE1099" s="14"/>
      <c r="BF1099" s="14"/>
      <c r="BG1099" s="14"/>
      <c r="BH1099" s="14"/>
      <c r="BI1099" s="14"/>
      <c r="BJ1099" s="14"/>
      <c r="BK1099" s="14"/>
      <c r="BL1099" s="14"/>
      <c r="BM1099" s="14"/>
      <c r="BN1099" s="14"/>
      <c r="BO1099" s="14"/>
      <c r="BP1099" s="14"/>
      <c r="BQ1099" s="14"/>
      <c r="BR1099" s="14"/>
    </row>
    <row r="1100" spans="1:70" x14ac:dyDescent="0.35">
      <c r="A1100" s="14"/>
      <c r="B1100" s="14"/>
      <c r="C1100" s="14"/>
      <c r="AY1100" s="14"/>
      <c r="AZ1100" s="14"/>
      <c r="BA1100" s="14"/>
      <c r="BB1100" s="14"/>
      <c r="BC1100" s="14"/>
      <c r="BD1100" s="14"/>
      <c r="BE1100" s="14"/>
      <c r="BF1100" s="14"/>
      <c r="BG1100" s="14"/>
      <c r="BH1100" s="14"/>
      <c r="BI1100" s="14"/>
      <c r="BJ1100" s="14"/>
      <c r="BK1100" s="14"/>
      <c r="BL1100" s="14"/>
      <c r="BM1100" s="14"/>
      <c r="BN1100" s="14"/>
      <c r="BO1100" s="14"/>
      <c r="BP1100" s="14"/>
      <c r="BQ1100" s="14"/>
      <c r="BR1100" s="14"/>
    </row>
    <row r="1101" spans="1:70" x14ac:dyDescent="0.35">
      <c r="A1101" s="14"/>
      <c r="B1101" s="14"/>
      <c r="C1101" s="14"/>
      <c r="AY1101" s="14"/>
      <c r="AZ1101" s="14"/>
      <c r="BA1101" s="14"/>
      <c r="BB1101" s="14"/>
      <c r="BC1101" s="14"/>
      <c r="BD1101" s="14"/>
      <c r="BE1101" s="14"/>
      <c r="BF1101" s="14"/>
      <c r="BG1101" s="14"/>
      <c r="BH1101" s="14"/>
      <c r="BI1101" s="14"/>
      <c r="BJ1101" s="14"/>
      <c r="BK1101" s="14"/>
      <c r="BL1101" s="14"/>
      <c r="BM1101" s="14"/>
      <c r="BN1101" s="14"/>
      <c r="BO1101" s="14"/>
      <c r="BP1101" s="14"/>
      <c r="BQ1101" s="14"/>
      <c r="BR1101" s="14"/>
    </row>
    <row r="1102" spans="1:70" x14ac:dyDescent="0.35">
      <c r="A1102" s="14"/>
      <c r="B1102" s="14"/>
      <c r="C1102" s="14"/>
      <c r="AY1102" s="14"/>
      <c r="AZ1102" s="14"/>
      <c r="BA1102" s="14"/>
      <c r="BB1102" s="14"/>
      <c r="BC1102" s="14"/>
      <c r="BD1102" s="14"/>
      <c r="BE1102" s="14"/>
      <c r="BF1102" s="14"/>
      <c r="BG1102" s="14"/>
      <c r="BH1102" s="14"/>
      <c r="BI1102" s="14"/>
      <c r="BJ1102" s="14"/>
      <c r="BK1102" s="14"/>
      <c r="BL1102" s="14"/>
      <c r="BM1102" s="14"/>
      <c r="BN1102" s="14"/>
      <c r="BO1102" s="14"/>
      <c r="BP1102" s="14"/>
      <c r="BQ1102" s="14"/>
      <c r="BR1102" s="14"/>
    </row>
    <row r="1103" spans="1:70" x14ac:dyDescent="0.35">
      <c r="A1103" s="14"/>
      <c r="B1103" s="14"/>
      <c r="C1103" s="14"/>
      <c r="AY1103" s="14"/>
      <c r="AZ1103" s="14"/>
      <c r="BA1103" s="14"/>
      <c r="BB1103" s="14"/>
      <c r="BC1103" s="14"/>
      <c r="BD1103" s="14"/>
      <c r="BE1103" s="14"/>
      <c r="BF1103" s="14"/>
      <c r="BG1103" s="14"/>
      <c r="BH1103" s="14"/>
      <c r="BI1103" s="14"/>
      <c r="BJ1103" s="14"/>
      <c r="BK1103" s="14"/>
      <c r="BL1103" s="14"/>
      <c r="BM1103" s="14"/>
      <c r="BN1103" s="14"/>
      <c r="BO1103" s="14"/>
      <c r="BP1103" s="14"/>
      <c r="BQ1103" s="14"/>
      <c r="BR1103" s="14"/>
    </row>
    <row r="1104" spans="1:70" x14ac:dyDescent="0.35">
      <c r="A1104" s="14"/>
      <c r="B1104" s="14"/>
      <c r="C1104" s="14"/>
      <c r="AY1104" s="14"/>
      <c r="AZ1104" s="14"/>
      <c r="BA1104" s="14"/>
      <c r="BB1104" s="14"/>
      <c r="BC1104" s="14"/>
      <c r="BD1104" s="14"/>
      <c r="BE1104" s="14"/>
      <c r="BF1104" s="14"/>
      <c r="BG1104" s="14"/>
      <c r="BH1104" s="14"/>
      <c r="BI1104" s="14"/>
      <c r="BJ1104" s="14"/>
      <c r="BK1104" s="14"/>
      <c r="BL1104" s="14"/>
      <c r="BM1104" s="14"/>
      <c r="BN1104" s="14"/>
      <c r="BO1104" s="14"/>
      <c r="BP1104" s="14"/>
      <c r="BQ1104" s="14"/>
      <c r="BR1104" s="14"/>
    </row>
    <row r="1105" spans="1:70" x14ac:dyDescent="0.35">
      <c r="A1105" s="14"/>
      <c r="B1105" s="14"/>
      <c r="C1105" s="14"/>
      <c r="AY1105" s="14"/>
      <c r="AZ1105" s="14"/>
      <c r="BA1105" s="14"/>
      <c r="BB1105" s="14"/>
      <c r="BC1105" s="14"/>
      <c r="BD1105" s="14"/>
      <c r="BE1105" s="14"/>
      <c r="BF1105" s="14"/>
      <c r="BG1105" s="14"/>
      <c r="BH1105" s="14"/>
      <c r="BI1105" s="14"/>
      <c r="BJ1105" s="14"/>
      <c r="BK1105" s="14"/>
      <c r="BL1105" s="14"/>
      <c r="BM1105" s="14"/>
      <c r="BN1105" s="14"/>
      <c r="BO1105" s="14"/>
      <c r="BP1105" s="14"/>
      <c r="BQ1105" s="14"/>
      <c r="BR1105" s="14"/>
    </row>
    <row r="1106" spans="1:70" x14ac:dyDescent="0.35">
      <c r="A1106" s="14"/>
      <c r="B1106" s="14"/>
      <c r="C1106" s="14"/>
      <c r="AY1106" s="14"/>
      <c r="AZ1106" s="14"/>
      <c r="BA1106" s="14"/>
      <c r="BB1106" s="14"/>
      <c r="BC1106" s="14"/>
      <c r="BD1106" s="14"/>
      <c r="BE1106" s="14"/>
      <c r="BF1106" s="14"/>
      <c r="BG1106" s="14"/>
      <c r="BH1106" s="14"/>
      <c r="BI1106" s="14"/>
      <c r="BJ1106" s="14"/>
      <c r="BK1106" s="14"/>
      <c r="BL1106" s="14"/>
      <c r="BM1106" s="14"/>
      <c r="BN1106" s="14"/>
      <c r="BO1106" s="14"/>
      <c r="BP1106" s="14"/>
      <c r="BQ1106" s="14"/>
      <c r="BR1106" s="14"/>
    </row>
    <row r="1107" spans="1:70" x14ac:dyDescent="0.35">
      <c r="A1107" s="14"/>
      <c r="B1107" s="14"/>
      <c r="C1107" s="14"/>
      <c r="AY1107" s="14"/>
      <c r="AZ1107" s="14"/>
      <c r="BA1107" s="14"/>
      <c r="BB1107" s="14"/>
      <c r="BC1107" s="14"/>
      <c r="BD1107" s="14"/>
      <c r="BE1107" s="14"/>
      <c r="BF1107" s="14"/>
      <c r="BG1107" s="14"/>
      <c r="BH1107" s="14"/>
      <c r="BI1107" s="14"/>
      <c r="BJ1107" s="14"/>
      <c r="BK1107" s="14"/>
      <c r="BL1107" s="14"/>
      <c r="BM1107" s="14"/>
      <c r="BN1107" s="14"/>
      <c r="BO1107" s="14"/>
      <c r="BP1107" s="14"/>
      <c r="BQ1107" s="14"/>
      <c r="BR1107" s="14"/>
    </row>
    <row r="1108" spans="1:70" x14ac:dyDescent="0.35">
      <c r="A1108" s="14"/>
      <c r="B1108" s="14"/>
      <c r="C1108" s="14"/>
      <c r="AY1108" s="14"/>
      <c r="AZ1108" s="14"/>
      <c r="BA1108" s="14"/>
      <c r="BB1108" s="14"/>
      <c r="BC1108" s="14"/>
      <c r="BD1108" s="14"/>
      <c r="BE1108" s="14"/>
      <c r="BF1108" s="14"/>
      <c r="BG1108" s="14"/>
      <c r="BH1108" s="14"/>
      <c r="BI1108" s="14"/>
      <c r="BJ1108" s="14"/>
      <c r="BK1108" s="14"/>
      <c r="BL1108" s="14"/>
      <c r="BM1108" s="14"/>
      <c r="BN1108" s="14"/>
      <c r="BO1108" s="14"/>
      <c r="BP1108" s="14"/>
      <c r="BQ1108" s="14"/>
      <c r="BR1108" s="14"/>
    </row>
    <row r="1109" spans="1:70" x14ac:dyDescent="0.35">
      <c r="A1109" s="14"/>
      <c r="B1109" s="14"/>
      <c r="C1109" s="14"/>
      <c r="AY1109" s="14"/>
      <c r="AZ1109" s="14"/>
      <c r="BA1109" s="14"/>
      <c r="BB1109" s="14"/>
      <c r="BC1109" s="14"/>
      <c r="BD1109" s="14"/>
      <c r="BE1109" s="14"/>
      <c r="BF1109" s="14"/>
      <c r="BG1109" s="14"/>
      <c r="BH1109" s="14"/>
      <c r="BI1109" s="14"/>
      <c r="BJ1109" s="14"/>
      <c r="BK1109" s="14"/>
      <c r="BL1109" s="14"/>
      <c r="BM1109" s="14"/>
      <c r="BN1109" s="14"/>
      <c r="BO1109" s="14"/>
      <c r="BP1109" s="14"/>
      <c r="BQ1109" s="14"/>
      <c r="BR1109" s="14"/>
    </row>
    <row r="1110" spans="1:70" x14ac:dyDescent="0.35">
      <c r="A1110" s="14"/>
      <c r="B1110" s="14"/>
      <c r="C1110" s="14"/>
      <c r="AY1110" s="14"/>
      <c r="AZ1110" s="14"/>
      <c r="BA1110" s="14"/>
      <c r="BB1110" s="14"/>
      <c r="BC1110" s="14"/>
      <c r="BD1110" s="14"/>
      <c r="BE1110" s="14"/>
      <c r="BF1110" s="14"/>
      <c r="BG1110" s="14"/>
      <c r="BH1110" s="14"/>
      <c r="BI1110" s="14"/>
      <c r="BJ1110" s="14"/>
      <c r="BK1110" s="14"/>
      <c r="BL1110" s="14"/>
      <c r="BM1110" s="14"/>
      <c r="BN1110" s="14"/>
      <c r="BO1110" s="14"/>
      <c r="BP1110" s="14"/>
      <c r="BQ1110" s="14"/>
      <c r="BR1110" s="14"/>
    </row>
    <row r="1111" spans="1:70" x14ac:dyDescent="0.35">
      <c r="A1111" s="14"/>
      <c r="B1111" s="14"/>
      <c r="C1111" s="14"/>
      <c r="AY1111" s="14"/>
      <c r="AZ1111" s="14"/>
      <c r="BA1111" s="14"/>
      <c r="BB1111" s="14"/>
      <c r="BC1111" s="14"/>
      <c r="BD1111" s="14"/>
      <c r="BE1111" s="14"/>
      <c r="BF1111" s="14"/>
      <c r="BG1111" s="14"/>
      <c r="BH1111" s="14"/>
      <c r="BI1111" s="14"/>
      <c r="BJ1111" s="14"/>
      <c r="BK1111" s="14"/>
      <c r="BL1111" s="14"/>
      <c r="BM1111" s="14"/>
      <c r="BN1111" s="14"/>
      <c r="BO1111" s="14"/>
      <c r="BP1111" s="14"/>
      <c r="BQ1111" s="14"/>
      <c r="BR1111" s="14"/>
    </row>
    <row r="1112" spans="1:70" x14ac:dyDescent="0.35">
      <c r="A1112" s="14"/>
      <c r="B1112" s="14"/>
      <c r="C1112" s="14"/>
      <c r="AY1112" s="14"/>
      <c r="AZ1112" s="14"/>
      <c r="BA1112" s="14"/>
      <c r="BB1112" s="14"/>
      <c r="BC1112" s="14"/>
      <c r="BD1112" s="14"/>
      <c r="BE1112" s="14"/>
      <c r="BF1112" s="14"/>
      <c r="BG1112" s="14"/>
      <c r="BH1112" s="14"/>
      <c r="BI1112" s="14"/>
      <c r="BJ1112" s="14"/>
      <c r="BK1112" s="14"/>
      <c r="BL1112" s="14"/>
      <c r="BM1112" s="14"/>
      <c r="BN1112" s="14"/>
      <c r="BO1112" s="14"/>
      <c r="BP1112" s="14"/>
      <c r="BQ1112" s="14"/>
      <c r="BR1112" s="14"/>
    </row>
    <row r="1113" spans="1:70" x14ac:dyDescent="0.35">
      <c r="A1113" s="14"/>
      <c r="B1113" s="14"/>
      <c r="C1113" s="14"/>
      <c r="AY1113" s="14"/>
      <c r="AZ1113" s="14"/>
      <c r="BA1113" s="14"/>
      <c r="BB1113" s="14"/>
      <c r="BC1113" s="14"/>
      <c r="BD1113" s="14"/>
      <c r="BE1113" s="14"/>
      <c r="BF1113" s="14"/>
      <c r="BG1113" s="14"/>
      <c r="BH1113" s="14"/>
      <c r="BI1113" s="14"/>
      <c r="BJ1113" s="14"/>
      <c r="BK1113" s="14"/>
      <c r="BL1113" s="14"/>
      <c r="BM1113" s="14"/>
      <c r="BN1113" s="14"/>
      <c r="BO1113" s="14"/>
      <c r="BP1113" s="14"/>
      <c r="BQ1113" s="14"/>
      <c r="BR1113" s="14"/>
    </row>
    <row r="1114" spans="1:70" x14ac:dyDescent="0.35">
      <c r="A1114" s="14"/>
      <c r="B1114" s="14"/>
      <c r="C1114" s="14"/>
      <c r="AY1114" s="14"/>
      <c r="AZ1114" s="14"/>
      <c r="BA1114" s="14"/>
      <c r="BB1114" s="14"/>
      <c r="BC1114" s="14"/>
      <c r="BD1114" s="14"/>
      <c r="BE1114" s="14"/>
      <c r="BF1114" s="14"/>
      <c r="BG1114" s="14"/>
      <c r="BH1114" s="14"/>
      <c r="BI1114" s="14"/>
      <c r="BJ1114" s="14"/>
      <c r="BK1114" s="14"/>
      <c r="BL1114" s="14"/>
      <c r="BM1114" s="14"/>
      <c r="BN1114" s="14"/>
      <c r="BO1114" s="14"/>
      <c r="BP1114" s="14"/>
      <c r="BQ1114" s="14"/>
      <c r="BR1114" s="14"/>
    </row>
    <row r="1115" spans="1:70" x14ac:dyDescent="0.35">
      <c r="A1115" s="14"/>
      <c r="B1115" s="14"/>
      <c r="C1115" s="14"/>
      <c r="AY1115" s="14"/>
      <c r="AZ1115" s="14"/>
      <c r="BA1115" s="14"/>
      <c r="BB1115" s="14"/>
      <c r="BC1115" s="14"/>
      <c r="BD1115" s="14"/>
      <c r="BE1115" s="14"/>
      <c r="BF1115" s="14"/>
      <c r="BG1115" s="14"/>
      <c r="BH1115" s="14"/>
      <c r="BI1115" s="14"/>
      <c r="BJ1115" s="14"/>
      <c r="BK1115" s="14"/>
      <c r="BL1115" s="14"/>
      <c r="BM1115" s="14"/>
      <c r="BN1115" s="14"/>
      <c r="BO1115" s="14"/>
      <c r="BP1115" s="14"/>
      <c r="BQ1115" s="14"/>
      <c r="BR1115" s="14"/>
    </row>
    <row r="1116" spans="1:70" x14ac:dyDescent="0.35">
      <c r="A1116" s="14"/>
      <c r="B1116" s="14"/>
      <c r="C1116" s="14"/>
      <c r="AY1116" s="14"/>
      <c r="AZ1116" s="14"/>
      <c r="BA1116" s="14"/>
      <c r="BB1116" s="14"/>
      <c r="BC1116" s="14"/>
      <c r="BD1116" s="14"/>
      <c r="BE1116" s="14"/>
      <c r="BF1116" s="14"/>
      <c r="BG1116" s="14"/>
      <c r="BH1116" s="14"/>
      <c r="BI1116" s="14"/>
      <c r="BJ1116" s="14"/>
      <c r="BK1116" s="14"/>
      <c r="BL1116" s="14"/>
      <c r="BM1116" s="14"/>
      <c r="BN1116" s="14"/>
      <c r="BO1116" s="14"/>
      <c r="BP1116" s="14"/>
      <c r="BQ1116" s="14"/>
      <c r="BR1116" s="14"/>
    </row>
    <row r="1117" spans="1:70" x14ac:dyDescent="0.35">
      <c r="A1117" s="14"/>
      <c r="B1117" s="14"/>
      <c r="C1117" s="14"/>
      <c r="AY1117" s="14"/>
      <c r="AZ1117" s="14"/>
      <c r="BA1117" s="14"/>
      <c r="BB1117" s="14"/>
      <c r="BC1117" s="14"/>
      <c r="BD1117" s="14"/>
      <c r="BE1117" s="14"/>
      <c r="BF1117" s="14"/>
      <c r="BG1117" s="14"/>
      <c r="BH1117" s="14"/>
      <c r="BI1117" s="14"/>
      <c r="BJ1117" s="14"/>
      <c r="BK1117" s="14"/>
      <c r="BL1117" s="14"/>
      <c r="BM1117" s="14"/>
      <c r="BN1117" s="14"/>
      <c r="BO1117" s="14"/>
      <c r="BP1117" s="14"/>
      <c r="BQ1117" s="14"/>
      <c r="BR1117" s="14"/>
    </row>
    <row r="1118" spans="1:70" x14ac:dyDescent="0.35">
      <c r="A1118" s="14"/>
      <c r="B1118" s="14"/>
      <c r="C1118" s="14"/>
      <c r="AY1118" s="14"/>
      <c r="AZ1118" s="14"/>
      <c r="BA1118" s="14"/>
      <c r="BB1118" s="14"/>
      <c r="BC1118" s="14"/>
      <c r="BD1118" s="14"/>
      <c r="BE1118" s="14"/>
      <c r="BF1118" s="14"/>
      <c r="BG1118" s="14"/>
      <c r="BH1118" s="14"/>
      <c r="BI1118" s="14"/>
      <c r="BJ1118" s="14"/>
      <c r="BK1118" s="14"/>
      <c r="BL1118" s="14"/>
      <c r="BM1118" s="14"/>
      <c r="BN1118" s="14"/>
      <c r="BO1118" s="14"/>
      <c r="BP1118" s="14"/>
      <c r="BQ1118" s="14"/>
      <c r="BR1118" s="14"/>
    </row>
    <row r="1119" spans="1:70" x14ac:dyDescent="0.35">
      <c r="A1119" s="14"/>
      <c r="B1119" s="14"/>
      <c r="C1119" s="14"/>
      <c r="AY1119" s="14"/>
      <c r="AZ1119" s="14"/>
      <c r="BA1119" s="14"/>
      <c r="BB1119" s="14"/>
      <c r="BC1119" s="14"/>
      <c r="BD1119" s="14"/>
      <c r="BE1119" s="14"/>
      <c r="BF1119" s="14"/>
      <c r="BG1119" s="14"/>
      <c r="BH1119" s="14"/>
      <c r="BI1119" s="14"/>
      <c r="BJ1119" s="14"/>
      <c r="BK1119" s="14"/>
      <c r="BL1119" s="14"/>
      <c r="BM1119" s="14"/>
      <c r="BN1119" s="14"/>
      <c r="BO1119" s="14"/>
      <c r="BP1119" s="14"/>
      <c r="BQ1119" s="14"/>
      <c r="BR1119" s="14"/>
    </row>
    <row r="1120" spans="1:70" x14ac:dyDescent="0.35">
      <c r="A1120" s="14"/>
      <c r="B1120" s="14"/>
      <c r="C1120" s="14"/>
      <c r="AY1120" s="14"/>
      <c r="AZ1120" s="14"/>
      <c r="BA1120" s="14"/>
      <c r="BB1120" s="14"/>
      <c r="BC1120" s="14"/>
      <c r="BD1120" s="14"/>
      <c r="BE1120" s="14"/>
      <c r="BF1120" s="14"/>
      <c r="BG1120" s="14"/>
      <c r="BH1120" s="14"/>
      <c r="BI1120" s="14"/>
      <c r="BJ1120" s="14"/>
      <c r="BK1120" s="14"/>
      <c r="BL1120" s="14"/>
      <c r="BM1120" s="14"/>
      <c r="BN1120" s="14"/>
      <c r="BO1120" s="14"/>
      <c r="BP1120" s="14"/>
      <c r="BQ1120" s="14"/>
      <c r="BR1120" s="14"/>
    </row>
    <row r="1121" spans="1:70" x14ac:dyDescent="0.35">
      <c r="A1121" s="14"/>
      <c r="B1121" s="14"/>
      <c r="C1121" s="14"/>
      <c r="AY1121" s="14"/>
      <c r="AZ1121" s="14"/>
      <c r="BA1121" s="14"/>
      <c r="BB1121" s="14"/>
      <c r="BC1121" s="14"/>
      <c r="BD1121" s="14"/>
      <c r="BE1121" s="14"/>
      <c r="BF1121" s="14"/>
      <c r="BG1121" s="14"/>
      <c r="BH1121" s="14"/>
      <c r="BI1121" s="14"/>
      <c r="BJ1121" s="14"/>
      <c r="BK1121" s="14"/>
      <c r="BL1121" s="14"/>
      <c r="BM1121" s="14"/>
      <c r="BN1121" s="14"/>
      <c r="BO1121" s="14"/>
      <c r="BP1121" s="14"/>
      <c r="BQ1121" s="14"/>
      <c r="BR1121" s="14"/>
    </row>
    <row r="1122" spans="1:70" x14ac:dyDescent="0.35">
      <c r="A1122" s="14"/>
      <c r="B1122" s="14"/>
      <c r="C1122" s="14"/>
      <c r="AY1122" s="14"/>
      <c r="AZ1122" s="14"/>
      <c r="BA1122" s="14"/>
      <c r="BB1122" s="14"/>
      <c r="BC1122" s="14"/>
      <c r="BD1122" s="14"/>
      <c r="BE1122" s="14"/>
      <c r="BF1122" s="14"/>
      <c r="BG1122" s="14"/>
      <c r="BH1122" s="14"/>
      <c r="BI1122" s="14"/>
      <c r="BJ1122" s="14"/>
      <c r="BK1122" s="14"/>
      <c r="BL1122" s="14"/>
      <c r="BM1122" s="14"/>
      <c r="BN1122" s="14"/>
      <c r="BO1122" s="14"/>
      <c r="BP1122" s="14"/>
      <c r="BQ1122" s="14"/>
      <c r="BR1122" s="14"/>
    </row>
    <row r="1123" spans="1:70" x14ac:dyDescent="0.35">
      <c r="A1123" s="14"/>
      <c r="B1123" s="14"/>
      <c r="C1123" s="14"/>
      <c r="AY1123" s="14"/>
      <c r="AZ1123" s="14"/>
      <c r="BA1123" s="14"/>
      <c r="BB1123" s="14"/>
      <c r="BC1123" s="14"/>
      <c r="BD1123" s="14"/>
      <c r="BE1123" s="14"/>
      <c r="BF1123" s="14"/>
      <c r="BG1123" s="14"/>
      <c r="BH1123" s="14"/>
      <c r="BI1123" s="14"/>
      <c r="BJ1123" s="14"/>
      <c r="BK1123" s="14"/>
      <c r="BL1123" s="14"/>
      <c r="BM1123" s="14"/>
      <c r="BN1123" s="14"/>
      <c r="BO1123" s="14"/>
      <c r="BP1123" s="14"/>
      <c r="BQ1123" s="14"/>
      <c r="BR1123" s="14"/>
    </row>
    <row r="1124" spans="1:70" x14ac:dyDescent="0.35">
      <c r="A1124" s="14"/>
      <c r="B1124" s="14"/>
      <c r="C1124" s="14"/>
      <c r="AY1124" s="14"/>
      <c r="AZ1124" s="14"/>
      <c r="BA1124" s="14"/>
      <c r="BB1124" s="14"/>
      <c r="BC1124" s="14"/>
      <c r="BD1124" s="14"/>
      <c r="BE1124" s="14"/>
      <c r="BF1124" s="14"/>
      <c r="BG1124" s="14"/>
      <c r="BH1124" s="14"/>
      <c r="BI1124" s="14"/>
      <c r="BJ1124" s="14"/>
      <c r="BK1124" s="14"/>
      <c r="BL1124" s="14"/>
      <c r="BM1124" s="14"/>
      <c r="BN1124" s="14"/>
      <c r="BO1124" s="14"/>
      <c r="BP1124" s="14"/>
      <c r="BQ1124" s="14"/>
      <c r="BR1124" s="14"/>
    </row>
    <row r="1125" spans="1:70" x14ac:dyDescent="0.35">
      <c r="A1125" s="14"/>
      <c r="B1125" s="14"/>
      <c r="C1125" s="14"/>
      <c r="AY1125" s="14"/>
      <c r="AZ1125" s="14"/>
      <c r="BA1125" s="14"/>
      <c r="BB1125" s="14"/>
      <c r="BC1125" s="14"/>
      <c r="BD1125" s="14"/>
      <c r="BE1125" s="14"/>
      <c r="BF1125" s="14"/>
      <c r="BG1125" s="14"/>
      <c r="BH1125" s="14"/>
      <c r="BI1125" s="14"/>
      <c r="BJ1125" s="14"/>
      <c r="BK1125" s="14"/>
      <c r="BL1125" s="14"/>
      <c r="BM1125" s="14"/>
      <c r="BN1125" s="14"/>
      <c r="BO1125" s="14"/>
      <c r="BP1125" s="14"/>
      <c r="BQ1125" s="14"/>
      <c r="BR1125" s="14"/>
    </row>
    <row r="1126" spans="1:70" x14ac:dyDescent="0.35">
      <c r="A1126" s="14"/>
      <c r="B1126" s="14"/>
      <c r="C1126" s="14"/>
      <c r="AY1126" s="14"/>
      <c r="AZ1126" s="14"/>
      <c r="BA1126" s="14"/>
      <c r="BB1126" s="14"/>
      <c r="BC1126" s="14"/>
      <c r="BD1126" s="14"/>
      <c r="BE1126" s="14"/>
      <c r="BF1126" s="14"/>
      <c r="BG1126" s="14"/>
      <c r="BH1126" s="14"/>
      <c r="BI1126" s="14"/>
      <c r="BJ1126" s="14"/>
      <c r="BK1126" s="14"/>
      <c r="BL1126" s="14"/>
      <c r="BM1126" s="14"/>
      <c r="BN1126" s="14"/>
      <c r="BO1126" s="14"/>
      <c r="BP1126" s="14"/>
      <c r="BQ1126" s="14"/>
      <c r="BR1126" s="14"/>
    </row>
    <row r="1127" spans="1:70" x14ac:dyDescent="0.35">
      <c r="A1127" s="14"/>
      <c r="B1127" s="14"/>
      <c r="C1127" s="14"/>
      <c r="AY1127" s="14"/>
      <c r="AZ1127" s="14"/>
      <c r="BA1127" s="14"/>
      <c r="BB1127" s="14"/>
      <c r="BC1127" s="14"/>
      <c r="BD1127" s="14"/>
      <c r="BE1127" s="14"/>
      <c r="BF1127" s="14"/>
      <c r="BG1127" s="14"/>
      <c r="BH1127" s="14"/>
      <c r="BI1127" s="14"/>
      <c r="BJ1127" s="14"/>
      <c r="BK1127" s="14"/>
      <c r="BL1127" s="14"/>
      <c r="BM1127" s="14"/>
      <c r="BN1127" s="14"/>
      <c r="BO1127" s="14"/>
      <c r="BP1127" s="14"/>
      <c r="BQ1127" s="14"/>
      <c r="BR1127" s="14"/>
    </row>
    <row r="1128" spans="1:70" x14ac:dyDescent="0.35">
      <c r="A1128" s="14"/>
      <c r="B1128" s="14"/>
      <c r="C1128" s="14"/>
      <c r="AY1128" s="14"/>
      <c r="AZ1128" s="14"/>
      <c r="BA1128" s="14"/>
      <c r="BB1128" s="14"/>
      <c r="BC1128" s="14"/>
      <c r="BD1128" s="14"/>
      <c r="BE1128" s="14"/>
      <c r="BF1128" s="14"/>
      <c r="BG1128" s="14"/>
      <c r="BH1128" s="14"/>
      <c r="BI1128" s="14"/>
      <c r="BJ1128" s="14"/>
      <c r="BK1128" s="14"/>
      <c r="BL1128" s="14"/>
      <c r="BM1128" s="14"/>
      <c r="BN1128" s="14"/>
      <c r="BO1128" s="14"/>
      <c r="BP1128" s="14"/>
      <c r="BQ1128" s="14"/>
      <c r="BR1128" s="14"/>
    </row>
    <row r="1129" spans="1:70" x14ac:dyDescent="0.35">
      <c r="A1129" s="14"/>
      <c r="B1129" s="14"/>
      <c r="C1129" s="14"/>
      <c r="AY1129" s="14"/>
      <c r="AZ1129" s="14"/>
      <c r="BA1129" s="14"/>
      <c r="BB1129" s="14"/>
      <c r="BC1129" s="14"/>
      <c r="BD1129" s="14"/>
      <c r="BE1129" s="14"/>
      <c r="BF1129" s="14"/>
      <c r="BG1129" s="14"/>
      <c r="BH1129" s="14"/>
      <c r="BI1129" s="14"/>
      <c r="BJ1129" s="14"/>
      <c r="BK1129" s="14"/>
      <c r="BL1129" s="14"/>
      <c r="BM1129" s="14"/>
      <c r="BN1129" s="14"/>
      <c r="BO1129" s="14"/>
      <c r="BP1129" s="14"/>
      <c r="BQ1129" s="14"/>
      <c r="BR1129" s="14"/>
    </row>
    <row r="1130" spans="1:70" x14ac:dyDescent="0.35">
      <c r="A1130" s="14"/>
      <c r="B1130" s="14"/>
      <c r="C1130" s="14"/>
      <c r="AY1130" s="14"/>
      <c r="AZ1130" s="14"/>
      <c r="BA1130" s="14"/>
      <c r="BB1130" s="14"/>
      <c r="BC1130" s="14"/>
      <c r="BD1130" s="14"/>
      <c r="BE1130" s="14"/>
      <c r="BF1130" s="14"/>
      <c r="BG1130" s="14"/>
      <c r="BH1130" s="14"/>
      <c r="BI1130" s="14"/>
      <c r="BJ1130" s="14"/>
      <c r="BK1130" s="14"/>
      <c r="BL1130" s="14"/>
      <c r="BM1130" s="14"/>
      <c r="BN1130" s="14"/>
      <c r="BO1130" s="14"/>
      <c r="BP1130" s="14"/>
      <c r="BQ1130" s="14"/>
      <c r="BR1130" s="14"/>
    </row>
    <row r="1131" spans="1:70" x14ac:dyDescent="0.35">
      <c r="A1131" s="14"/>
      <c r="B1131" s="14"/>
      <c r="C1131" s="14"/>
      <c r="AY1131" s="14"/>
      <c r="AZ1131" s="14"/>
      <c r="BA1131" s="14"/>
      <c r="BB1131" s="14"/>
      <c r="BC1131" s="14"/>
      <c r="BD1131" s="14"/>
      <c r="BE1131" s="14"/>
      <c r="BF1131" s="14"/>
      <c r="BG1131" s="14"/>
      <c r="BH1131" s="14"/>
      <c r="BI1131" s="14"/>
      <c r="BJ1131" s="14"/>
      <c r="BK1131" s="14"/>
      <c r="BL1131" s="14"/>
      <c r="BM1131" s="14"/>
      <c r="BN1131" s="14"/>
      <c r="BO1131" s="14"/>
      <c r="BP1131" s="14"/>
      <c r="BQ1131" s="14"/>
      <c r="BR1131" s="14"/>
    </row>
    <row r="1132" spans="1:70" x14ac:dyDescent="0.35">
      <c r="A1132" s="14"/>
      <c r="B1132" s="14"/>
      <c r="C1132" s="14"/>
      <c r="AY1132" s="14"/>
      <c r="AZ1132" s="14"/>
      <c r="BA1132" s="14"/>
      <c r="BB1132" s="14"/>
      <c r="BC1132" s="14"/>
      <c r="BD1132" s="14"/>
      <c r="BE1132" s="14"/>
      <c r="BF1132" s="14"/>
      <c r="BG1132" s="14"/>
      <c r="BH1132" s="14"/>
      <c r="BI1132" s="14"/>
      <c r="BJ1132" s="14"/>
      <c r="BK1132" s="14"/>
      <c r="BL1132" s="14"/>
      <c r="BM1132" s="14"/>
      <c r="BN1132" s="14"/>
      <c r="BO1132" s="14"/>
      <c r="BP1132" s="14"/>
      <c r="BQ1132" s="14"/>
      <c r="BR1132" s="14"/>
    </row>
    <row r="1133" spans="1:70" x14ac:dyDescent="0.35">
      <c r="A1133" s="14"/>
      <c r="B1133" s="14"/>
      <c r="C1133" s="14"/>
      <c r="AY1133" s="14"/>
      <c r="AZ1133" s="14"/>
      <c r="BA1133" s="14"/>
      <c r="BB1133" s="14"/>
      <c r="BC1133" s="14"/>
      <c r="BD1133" s="14"/>
      <c r="BE1133" s="14"/>
      <c r="BF1133" s="14"/>
      <c r="BG1133" s="14"/>
      <c r="BH1133" s="14"/>
      <c r="BI1133" s="14"/>
      <c r="BJ1133" s="14"/>
      <c r="BK1133" s="14"/>
      <c r="BL1133" s="14"/>
      <c r="BM1133" s="14"/>
      <c r="BN1133" s="14"/>
      <c r="BO1133" s="14"/>
      <c r="BP1133" s="14"/>
      <c r="BQ1133" s="14"/>
      <c r="BR1133" s="14"/>
    </row>
    <row r="1134" spans="1:70" x14ac:dyDescent="0.35">
      <c r="A1134" s="14"/>
      <c r="B1134" s="14"/>
      <c r="C1134" s="14"/>
      <c r="AY1134" s="14"/>
      <c r="AZ1134" s="14"/>
      <c r="BA1134" s="14"/>
      <c r="BB1134" s="14"/>
      <c r="BC1134" s="14"/>
      <c r="BD1134" s="14"/>
      <c r="BE1134" s="14"/>
      <c r="BF1134" s="14"/>
      <c r="BG1134" s="14"/>
      <c r="BH1134" s="14"/>
      <c r="BI1134" s="14"/>
      <c r="BJ1134" s="14"/>
      <c r="BK1134" s="14"/>
      <c r="BL1134" s="14"/>
      <c r="BM1134" s="14"/>
      <c r="BN1134" s="14"/>
      <c r="BO1134" s="14"/>
      <c r="BP1134" s="14"/>
      <c r="BQ1134" s="14"/>
      <c r="BR1134" s="14"/>
    </row>
    <row r="1135" spans="1:70" x14ac:dyDescent="0.35">
      <c r="A1135" s="14"/>
      <c r="B1135" s="14"/>
      <c r="C1135" s="14"/>
      <c r="AY1135" s="14"/>
      <c r="AZ1135" s="14"/>
      <c r="BA1135" s="14"/>
      <c r="BB1135" s="14"/>
      <c r="BC1135" s="14"/>
      <c r="BD1135" s="14"/>
      <c r="BE1135" s="14"/>
      <c r="BF1135" s="14"/>
      <c r="BG1135" s="14"/>
      <c r="BH1135" s="14"/>
      <c r="BI1135" s="14"/>
      <c r="BJ1135" s="14"/>
      <c r="BK1135" s="14"/>
      <c r="BL1135" s="14"/>
      <c r="BM1135" s="14"/>
      <c r="BN1135" s="14"/>
      <c r="BO1135" s="14"/>
      <c r="BP1135" s="14"/>
      <c r="BQ1135" s="14"/>
      <c r="BR1135" s="14"/>
    </row>
    <row r="1136" spans="1:70" x14ac:dyDescent="0.35">
      <c r="A1136" s="14"/>
      <c r="B1136" s="14"/>
      <c r="C1136" s="14"/>
      <c r="AY1136" s="14"/>
      <c r="AZ1136" s="14"/>
      <c r="BA1136" s="14"/>
      <c r="BB1136" s="14"/>
      <c r="BC1136" s="14"/>
      <c r="BD1136" s="14"/>
      <c r="BE1136" s="14"/>
      <c r="BF1136" s="14"/>
      <c r="BG1136" s="14"/>
      <c r="BH1136" s="14"/>
      <c r="BI1136" s="14"/>
      <c r="BJ1136" s="14"/>
      <c r="BK1136" s="14"/>
      <c r="BL1136" s="14"/>
      <c r="BM1136" s="14"/>
      <c r="BN1136" s="14"/>
      <c r="BO1136" s="14"/>
      <c r="BP1136" s="14"/>
      <c r="BQ1136" s="14"/>
      <c r="BR1136" s="14"/>
    </row>
    <row r="1137" spans="1:70" x14ac:dyDescent="0.35">
      <c r="A1137" s="14"/>
      <c r="B1137" s="14"/>
      <c r="C1137" s="14"/>
      <c r="AY1137" s="14"/>
      <c r="AZ1137" s="14"/>
      <c r="BA1137" s="14"/>
      <c r="BB1137" s="14"/>
      <c r="BC1137" s="14"/>
      <c r="BD1137" s="14"/>
      <c r="BE1137" s="14"/>
      <c r="BF1137" s="14"/>
      <c r="BG1137" s="14"/>
      <c r="BH1137" s="14"/>
      <c r="BI1137" s="14"/>
      <c r="BJ1137" s="14"/>
      <c r="BK1137" s="14"/>
      <c r="BL1137" s="14"/>
      <c r="BM1137" s="14"/>
      <c r="BN1137" s="14"/>
      <c r="BO1137" s="14"/>
      <c r="BP1137" s="14"/>
      <c r="BQ1137" s="14"/>
      <c r="BR1137" s="14"/>
    </row>
    <row r="1138" spans="1:70" x14ac:dyDescent="0.35">
      <c r="A1138" s="14"/>
      <c r="B1138" s="14"/>
      <c r="C1138" s="14"/>
      <c r="AY1138" s="14"/>
      <c r="AZ1138" s="14"/>
      <c r="BA1138" s="14"/>
      <c r="BB1138" s="14"/>
      <c r="BC1138" s="14"/>
      <c r="BD1138" s="14"/>
      <c r="BE1138" s="14"/>
      <c r="BF1138" s="14"/>
      <c r="BG1138" s="14"/>
      <c r="BH1138" s="14"/>
      <c r="BI1138" s="14"/>
      <c r="BJ1138" s="14"/>
      <c r="BK1138" s="14"/>
      <c r="BL1138" s="14"/>
      <c r="BM1138" s="14"/>
      <c r="BN1138" s="14"/>
      <c r="BO1138" s="14"/>
      <c r="BP1138" s="14"/>
      <c r="BQ1138" s="14"/>
      <c r="BR1138" s="14"/>
    </row>
    <row r="1139" spans="1:70" x14ac:dyDescent="0.35">
      <c r="A1139" s="14"/>
      <c r="B1139" s="14"/>
      <c r="C1139" s="14"/>
      <c r="AY1139" s="14"/>
      <c r="AZ1139" s="14"/>
      <c r="BA1139" s="14"/>
      <c r="BB1139" s="14"/>
      <c r="BC1139" s="14"/>
      <c r="BD1139" s="14"/>
      <c r="BE1139" s="14"/>
      <c r="BF1139" s="14"/>
      <c r="BG1139" s="14"/>
      <c r="BH1139" s="14"/>
      <c r="BI1139" s="14"/>
      <c r="BJ1139" s="14"/>
      <c r="BK1139" s="14"/>
      <c r="BL1139" s="14"/>
      <c r="BM1139" s="14"/>
      <c r="BN1139" s="14"/>
      <c r="BO1139" s="14"/>
      <c r="BP1139" s="14"/>
      <c r="BQ1139" s="14"/>
      <c r="BR1139" s="14"/>
    </row>
    <row r="1140" spans="1:70" x14ac:dyDescent="0.35">
      <c r="A1140" s="14"/>
      <c r="B1140" s="14"/>
      <c r="C1140" s="14"/>
      <c r="AY1140" s="14"/>
      <c r="AZ1140" s="14"/>
      <c r="BA1140" s="14"/>
      <c r="BB1140" s="14"/>
      <c r="BC1140" s="14"/>
      <c r="BD1140" s="14"/>
      <c r="BE1140" s="14"/>
      <c r="BF1140" s="14"/>
      <c r="BG1140" s="14"/>
      <c r="BH1140" s="14"/>
      <c r="BI1140" s="14"/>
      <c r="BJ1140" s="14"/>
      <c r="BK1140" s="14"/>
      <c r="BL1140" s="14"/>
      <c r="BM1140" s="14"/>
      <c r="BN1140" s="14"/>
      <c r="BO1140" s="14"/>
      <c r="BP1140" s="14"/>
      <c r="BQ1140" s="14"/>
      <c r="BR1140" s="14"/>
    </row>
    <row r="1141" spans="1:70" x14ac:dyDescent="0.35">
      <c r="A1141" s="14"/>
      <c r="B1141" s="14"/>
      <c r="C1141" s="14"/>
      <c r="AY1141" s="14"/>
      <c r="AZ1141" s="14"/>
      <c r="BA1141" s="14"/>
      <c r="BB1141" s="14"/>
      <c r="BC1141" s="14"/>
      <c r="BD1141" s="14"/>
      <c r="BE1141" s="14"/>
      <c r="BF1141" s="14"/>
      <c r="BG1141" s="14"/>
      <c r="BH1141" s="14"/>
      <c r="BI1141" s="14"/>
      <c r="BJ1141" s="14"/>
      <c r="BK1141" s="14"/>
      <c r="BL1141" s="14"/>
      <c r="BM1141" s="14"/>
      <c r="BN1141" s="14"/>
      <c r="BO1141" s="14"/>
      <c r="BP1141" s="14"/>
      <c r="BQ1141" s="14"/>
      <c r="BR1141" s="14"/>
    </row>
    <row r="1142" spans="1:70" x14ac:dyDescent="0.35">
      <c r="A1142" s="14"/>
      <c r="B1142" s="14"/>
      <c r="C1142" s="14"/>
      <c r="AY1142" s="14"/>
      <c r="AZ1142" s="14"/>
      <c r="BA1142" s="14"/>
      <c r="BB1142" s="14"/>
      <c r="BC1142" s="14"/>
      <c r="BD1142" s="14"/>
      <c r="BE1142" s="14"/>
      <c r="BF1142" s="14"/>
      <c r="BG1142" s="14"/>
      <c r="BH1142" s="14"/>
      <c r="BI1142" s="14"/>
      <c r="BJ1142" s="14"/>
      <c r="BK1142" s="14"/>
      <c r="BL1142" s="14"/>
      <c r="BM1142" s="14"/>
      <c r="BN1142" s="14"/>
      <c r="BO1142" s="14"/>
      <c r="BP1142" s="14"/>
      <c r="BQ1142" s="14"/>
      <c r="BR1142" s="14"/>
    </row>
    <row r="1143" spans="1:70" x14ac:dyDescent="0.35">
      <c r="A1143" s="14"/>
      <c r="B1143" s="14"/>
      <c r="C1143" s="14"/>
      <c r="AY1143" s="14"/>
      <c r="AZ1143" s="14"/>
      <c r="BA1143" s="14"/>
      <c r="BB1143" s="14"/>
      <c r="BC1143" s="14"/>
      <c r="BD1143" s="14"/>
      <c r="BE1143" s="14"/>
      <c r="BF1143" s="14"/>
      <c r="BG1143" s="14"/>
      <c r="BH1143" s="14"/>
      <c r="BI1143" s="14"/>
      <c r="BJ1143" s="14"/>
      <c r="BK1143" s="14"/>
      <c r="BL1143" s="14"/>
      <c r="BM1143" s="14"/>
      <c r="BN1143" s="14"/>
      <c r="BO1143" s="14"/>
      <c r="BP1143" s="14"/>
      <c r="BQ1143" s="14"/>
      <c r="BR1143" s="14"/>
    </row>
    <row r="1144" spans="1:70" x14ac:dyDescent="0.35">
      <c r="A1144" s="14"/>
      <c r="B1144" s="14"/>
      <c r="C1144" s="14"/>
      <c r="AY1144" s="14"/>
      <c r="AZ1144" s="14"/>
      <c r="BA1144" s="14"/>
      <c r="BB1144" s="14"/>
      <c r="BC1144" s="14"/>
      <c r="BD1144" s="14"/>
      <c r="BE1144" s="14"/>
      <c r="BF1144" s="14"/>
      <c r="BG1144" s="14"/>
      <c r="BH1144" s="14"/>
      <c r="BI1144" s="14"/>
      <c r="BJ1144" s="14"/>
      <c r="BK1144" s="14"/>
      <c r="BL1144" s="14"/>
      <c r="BM1144" s="14"/>
      <c r="BN1144" s="14"/>
      <c r="BO1144" s="14"/>
      <c r="BP1144" s="14"/>
      <c r="BQ1144" s="14"/>
      <c r="BR1144" s="14"/>
    </row>
    <row r="1145" spans="1:70" x14ac:dyDescent="0.35">
      <c r="A1145" s="14"/>
      <c r="B1145" s="14"/>
      <c r="C1145" s="14"/>
      <c r="AY1145" s="14"/>
      <c r="AZ1145" s="14"/>
      <c r="BA1145" s="14"/>
      <c r="BB1145" s="14"/>
      <c r="BC1145" s="14"/>
      <c r="BD1145" s="14"/>
      <c r="BE1145" s="14"/>
      <c r="BF1145" s="14"/>
      <c r="BG1145" s="14"/>
      <c r="BH1145" s="14"/>
      <c r="BI1145" s="14"/>
      <c r="BJ1145" s="14"/>
      <c r="BK1145" s="14"/>
      <c r="BL1145" s="14"/>
      <c r="BM1145" s="14"/>
      <c r="BN1145" s="14"/>
      <c r="BO1145" s="14"/>
      <c r="BP1145" s="14"/>
      <c r="BQ1145" s="14"/>
      <c r="BR1145" s="14"/>
    </row>
    <row r="1146" spans="1:70" x14ac:dyDescent="0.35">
      <c r="A1146" s="14"/>
      <c r="B1146" s="14"/>
      <c r="C1146" s="14"/>
      <c r="AY1146" s="14"/>
      <c r="AZ1146" s="14"/>
      <c r="BA1146" s="14"/>
      <c r="BB1146" s="14"/>
      <c r="BC1146" s="14"/>
      <c r="BD1146" s="14"/>
      <c r="BE1146" s="14"/>
      <c r="BF1146" s="14"/>
      <c r="BG1146" s="14"/>
      <c r="BH1146" s="14"/>
      <c r="BI1146" s="14"/>
      <c r="BJ1146" s="14"/>
      <c r="BK1146" s="14"/>
      <c r="BL1146" s="14"/>
      <c r="BM1146" s="14"/>
      <c r="BN1146" s="14"/>
      <c r="BO1146" s="14"/>
      <c r="BP1146" s="14"/>
      <c r="BQ1146" s="14"/>
      <c r="BR1146" s="14"/>
    </row>
    <row r="1147" spans="1:70" x14ac:dyDescent="0.35">
      <c r="A1147" s="14"/>
      <c r="B1147" s="14"/>
      <c r="C1147" s="14"/>
      <c r="AY1147" s="14"/>
      <c r="AZ1147" s="14"/>
      <c r="BA1147" s="14"/>
      <c r="BB1147" s="14"/>
      <c r="BC1147" s="14"/>
      <c r="BD1147" s="14"/>
      <c r="BE1147" s="14"/>
      <c r="BF1147" s="14"/>
      <c r="BG1147" s="14"/>
      <c r="BH1147" s="14"/>
      <c r="BI1147" s="14"/>
      <c r="BJ1147" s="14"/>
      <c r="BK1147" s="14"/>
      <c r="BL1147" s="14"/>
      <c r="BM1147" s="14"/>
      <c r="BN1147" s="14"/>
      <c r="BO1147" s="14"/>
      <c r="BP1147" s="14"/>
      <c r="BQ1147" s="14"/>
      <c r="BR1147" s="14"/>
    </row>
    <row r="1148" spans="1:70" x14ac:dyDescent="0.35">
      <c r="A1148" s="14"/>
      <c r="B1148" s="14"/>
      <c r="C1148" s="14"/>
      <c r="AY1148" s="14"/>
      <c r="AZ1148" s="14"/>
      <c r="BA1148" s="14"/>
      <c r="BB1148" s="14"/>
      <c r="BC1148" s="14"/>
      <c r="BD1148" s="14"/>
      <c r="BE1148" s="14"/>
      <c r="BF1148" s="14"/>
      <c r="BG1148" s="14"/>
      <c r="BH1148" s="14"/>
      <c r="BI1148" s="14"/>
      <c r="BJ1148" s="14"/>
      <c r="BK1148" s="14"/>
      <c r="BL1148" s="14"/>
      <c r="BM1148" s="14"/>
      <c r="BN1148" s="14"/>
      <c r="BO1148" s="14"/>
      <c r="BP1148" s="14"/>
      <c r="BQ1148" s="14"/>
      <c r="BR1148" s="14"/>
    </row>
    <row r="1149" spans="1:70" x14ac:dyDescent="0.35">
      <c r="A1149" s="14"/>
      <c r="B1149" s="14"/>
      <c r="C1149" s="14"/>
      <c r="AY1149" s="14"/>
      <c r="AZ1149" s="14"/>
      <c r="BA1149" s="14"/>
      <c r="BB1149" s="14"/>
      <c r="BC1149" s="14"/>
      <c r="BD1149" s="14"/>
      <c r="BE1149" s="14"/>
      <c r="BF1149" s="14"/>
      <c r="BG1149" s="14"/>
      <c r="BH1149" s="14"/>
      <c r="BI1149" s="14"/>
      <c r="BJ1149" s="14"/>
      <c r="BK1149" s="14"/>
      <c r="BL1149" s="14"/>
      <c r="BM1149" s="14"/>
      <c r="BN1149" s="14"/>
      <c r="BO1149" s="14"/>
      <c r="BP1149" s="14"/>
      <c r="BQ1149" s="14"/>
      <c r="BR1149" s="14"/>
    </row>
    <row r="1150" spans="1:70" x14ac:dyDescent="0.35">
      <c r="A1150" s="14"/>
      <c r="B1150" s="14"/>
      <c r="C1150" s="14"/>
      <c r="AY1150" s="14"/>
      <c r="AZ1150" s="14"/>
      <c r="BA1150" s="14"/>
      <c r="BB1150" s="14"/>
      <c r="BC1150" s="14"/>
      <c r="BD1150" s="14"/>
      <c r="BE1150" s="14"/>
      <c r="BF1150" s="14"/>
      <c r="BG1150" s="14"/>
      <c r="BH1150" s="14"/>
      <c r="BI1150" s="14"/>
      <c r="BJ1150" s="14"/>
      <c r="BK1150" s="14"/>
      <c r="BL1150" s="14"/>
      <c r="BM1150" s="14"/>
      <c r="BN1150" s="14"/>
      <c r="BO1150" s="14"/>
      <c r="BP1150" s="14"/>
      <c r="BQ1150" s="14"/>
      <c r="BR1150" s="14"/>
    </row>
    <row r="1151" spans="1:70" x14ac:dyDescent="0.35">
      <c r="A1151" s="14"/>
      <c r="B1151" s="14"/>
      <c r="C1151" s="14"/>
      <c r="AY1151" s="14"/>
      <c r="AZ1151" s="14"/>
      <c r="BA1151" s="14"/>
      <c r="BB1151" s="14"/>
      <c r="BC1151" s="14"/>
      <c r="BD1151" s="14"/>
      <c r="BE1151" s="14"/>
      <c r="BF1151" s="14"/>
      <c r="BG1151" s="14"/>
      <c r="BH1151" s="14"/>
      <c r="BI1151" s="14"/>
      <c r="BJ1151" s="14"/>
      <c r="BK1151" s="14"/>
      <c r="BL1151" s="14"/>
      <c r="BM1151" s="14"/>
      <c r="BN1151" s="14"/>
      <c r="BO1151" s="14"/>
      <c r="BP1151" s="14"/>
      <c r="BQ1151" s="14"/>
      <c r="BR1151" s="14"/>
    </row>
    <row r="1152" spans="1:70" x14ac:dyDescent="0.35">
      <c r="A1152" s="14"/>
      <c r="B1152" s="14"/>
      <c r="C1152" s="14"/>
      <c r="AY1152" s="14"/>
      <c r="AZ1152" s="14"/>
      <c r="BA1152" s="14"/>
      <c r="BB1152" s="14"/>
      <c r="BC1152" s="14"/>
      <c r="BD1152" s="14"/>
      <c r="BE1152" s="14"/>
      <c r="BF1152" s="14"/>
      <c r="BG1152" s="14"/>
      <c r="BH1152" s="14"/>
      <c r="BI1152" s="14"/>
      <c r="BJ1152" s="14"/>
      <c r="BK1152" s="14"/>
      <c r="BL1152" s="14"/>
      <c r="BM1152" s="14"/>
      <c r="BN1152" s="14"/>
      <c r="BO1152" s="14"/>
      <c r="BP1152" s="14"/>
      <c r="BQ1152" s="14"/>
      <c r="BR1152" s="14"/>
    </row>
    <row r="1153" spans="1:70" x14ac:dyDescent="0.35">
      <c r="A1153" s="14"/>
      <c r="B1153" s="14"/>
      <c r="C1153" s="14"/>
      <c r="AY1153" s="14"/>
      <c r="AZ1153" s="14"/>
      <c r="BA1153" s="14"/>
      <c r="BB1153" s="14"/>
      <c r="BC1153" s="14"/>
      <c r="BD1153" s="14"/>
      <c r="BE1153" s="14"/>
      <c r="BF1153" s="14"/>
      <c r="BG1153" s="14"/>
      <c r="BH1153" s="14"/>
      <c r="BI1153" s="14"/>
      <c r="BJ1153" s="14"/>
      <c r="BK1153" s="14"/>
      <c r="BL1153" s="14"/>
      <c r="BM1153" s="14"/>
      <c r="BN1153" s="14"/>
      <c r="BO1153" s="14"/>
      <c r="BP1153" s="14"/>
      <c r="BQ1153" s="14"/>
      <c r="BR1153" s="14"/>
    </row>
    <row r="1154" spans="1:70" x14ac:dyDescent="0.35">
      <c r="A1154" s="14"/>
      <c r="B1154" s="14"/>
      <c r="C1154" s="14"/>
      <c r="AY1154" s="14"/>
      <c r="AZ1154" s="14"/>
      <c r="BA1154" s="14"/>
      <c r="BB1154" s="14"/>
      <c r="BC1154" s="14"/>
      <c r="BD1154" s="14"/>
      <c r="BE1154" s="14"/>
      <c r="BF1154" s="14"/>
      <c r="BG1154" s="14"/>
      <c r="BH1154" s="14"/>
      <c r="BI1154" s="14"/>
      <c r="BJ1154" s="14"/>
      <c r="BK1154" s="14"/>
      <c r="BL1154" s="14"/>
      <c r="BM1154" s="14"/>
      <c r="BN1154" s="14"/>
      <c r="BO1154" s="14"/>
      <c r="BP1154" s="14"/>
      <c r="BQ1154" s="14"/>
      <c r="BR1154" s="14"/>
    </row>
    <row r="1155" spans="1:70" x14ac:dyDescent="0.35">
      <c r="A1155" s="14"/>
      <c r="B1155" s="14"/>
      <c r="C1155" s="14"/>
      <c r="AY1155" s="14"/>
      <c r="AZ1155" s="14"/>
      <c r="BA1155" s="14"/>
      <c r="BB1155" s="14"/>
      <c r="BC1155" s="14"/>
      <c r="BD1155" s="14"/>
      <c r="BE1155" s="14"/>
      <c r="BF1155" s="14"/>
      <c r="BG1155" s="14"/>
      <c r="BH1155" s="14"/>
      <c r="BI1155" s="14"/>
      <c r="BJ1155" s="14"/>
      <c r="BK1155" s="14"/>
      <c r="BL1155" s="14"/>
      <c r="BM1155" s="14"/>
      <c r="BN1155" s="14"/>
      <c r="BO1155" s="14"/>
      <c r="BP1155" s="14"/>
      <c r="BQ1155" s="14"/>
      <c r="BR1155" s="14"/>
    </row>
    <row r="1156" spans="1:70" x14ac:dyDescent="0.35">
      <c r="A1156" s="14"/>
      <c r="B1156" s="14"/>
      <c r="C1156" s="14"/>
      <c r="AY1156" s="14"/>
      <c r="AZ1156" s="14"/>
      <c r="BA1156" s="14"/>
      <c r="BB1156" s="14"/>
      <c r="BC1156" s="14"/>
      <c r="BD1156" s="14"/>
      <c r="BE1156" s="14"/>
      <c r="BF1156" s="14"/>
      <c r="BG1156" s="14"/>
      <c r="BH1156" s="14"/>
      <c r="BI1156" s="14"/>
      <c r="BJ1156" s="14"/>
      <c r="BK1156" s="14"/>
      <c r="BL1156" s="14"/>
      <c r="BM1156" s="14"/>
      <c r="BN1156" s="14"/>
      <c r="BO1156" s="14"/>
      <c r="BP1156" s="14"/>
      <c r="BQ1156" s="14"/>
      <c r="BR1156" s="14"/>
    </row>
    <row r="1157" spans="1:70" x14ac:dyDescent="0.35">
      <c r="A1157" s="14"/>
      <c r="B1157" s="14"/>
      <c r="C1157" s="14"/>
      <c r="AY1157" s="14"/>
      <c r="AZ1157" s="14"/>
      <c r="BA1157" s="14"/>
      <c r="BB1157" s="14"/>
      <c r="BC1157" s="14"/>
      <c r="BD1157" s="14"/>
      <c r="BE1157" s="14"/>
      <c r="BF1157" s="14"/>
      <c r="BG1157" s="14"/>
      <c r="BH1157" s="14"/>
      <c r="BI1157" s="14"/>
      <c r="BJ1157" s="14"/>
      <c r="BK1157" s="14"/>
      <c r="BL1157" s="14"/>
      <c r="BM1157" s="14"/>
      <c r="BN1157" s="14"/>
      <c r="BO1157" s="14"/>
      <c r="BP1157" s="14"/>
      <c r="BQ1157" s="14"/>
      <c r="BR1157" s="14"/>
    </row>
    <row r="1158" spans="1:70" x14ac:dyDescent="0.35">
      <c r="A1158" s="14"/>
      <c r="B1158" s="14"/>
      <c r="C1158" s="14"/>
      <c r="AY1158" s="14"/>
      <c r="AZ1158" s="14"/>
      <c r="BA1158" s="14"/>
      <c r="BB1158" s="14"/>
      <c r="BC1158" s="14"/>
      <c r="BD1158" s="14"/>
      <c r="BE1158" s="14"/>
      <c r="BF1158" s="14"/>
      <c r="BG1158" s="14"/>
      <c r="BH1158" s="14"/>
      <c r="BI1158" s="14"/>
      <c r="BJ1158" s="14"/>
      <c r="BK1158" s="14"/>
      <c r="BL1158" s="14"/>
      <c r="BM1158" s="14"/>
      <c r="BN1158" s="14"/>
      <c r="BO1158" s="14"/>
      <c r="BP1158" s="14"/>
      <c r="BQ1158" s="14"/>
      <c r="BR1158" s="14"/>
    </row>
    <row r="1159" spans="1:70" x14ac:dyDescent="0.35">
      <c r="A1159" s="14"/>
      <c r="B1159" s="14"/>
      <c r="C1159" s="14"/>
      <c r="AY1159" s="14"/>
      <c r="AZ1159" s="14"/>
      <c r="BA1159" s="14"/>
      <c r="BB1159" s="14"/>
      <c r="BC1159" s="14"/>
      <c r="BD1159" s="14"/>
      <c r="BE1159" s="14"/>
      <c r="BF1159" s="14"/>
      <c r="BG1159" s="14"/>
      <c r="BH1159" s="14"/>
      <c r="BI1159" s="14"/>
      <c r="BJ1159" s="14"/>
      <c r="BK1159" s="14"/>
      <c r="BL1159" s="14"/>
      <c r="BM1159" s="14"/>
      <c r="BN1159" s="14"/>
      <c r="BO1159" s="14"/>
      <c r="BP1159" s="14"/>
      <c r="BQ1159" s="14"/>
      <c r="BR1159" s="14"/>
    </row>
    <row r="1160" spans="1:70" x14ac:dyDescent="0.35">
      <c r="A1160" s="14"/>
      <c r="B1160" s="14"/>
      <c r="C1160" s="14"/>
      <c r="AY1160" s="14"/>
      <c r="AZ1160" s="14"/>
      <c r="BA1160" s="14"/>
      <c r="BB1160" s="14"/>
      <c r="BC1160" s="14"/>
      <c r="BD1160" s="14"/>
      <c r="BE1160" s="14"/>
      <c r="BF1160" s="14"/>
      <c r="BG1160" s="14"/>
      <c r="BH1160" s="14"/>
      <c r="BI1160" s="14"/>
      <c r="BJ1160" s="14"/>
      <c r="BK1160" s="14"/>
      <c r="BL1160" s="14"/>
      <c r="BM1160" s="14"/>
      <c r="BN1160" s="14"/>
      <c r="BO1160" s="14"/>
      <c r="BP1160" s="14"/>
      <c r="BQ1160" s="14"/>
      <c r="BR1160" s="14"/>
    </row>
    <row r="1161" spans="1:70" x14ac:dyDescent="0.35">
      <c r="A1161" s="14"/>
      <c r="B1161" s="14"/>
      <c r="C1161" s="14"/>
      <c r="AY1161" s="14"/>
      <c r="AZ1161" s="14"/>
      <c r="BA1161" s="14"/>
      <c r="BB1161" s="14"/>
      <c r="BC1161" s="14"/>
      <c r="BD1161" s="14"/>
      <c r="BE1161" s="14"/>
      <c r="BF1161" s="14"/>
      <c r="BG1161" s="14"/>
      <c r="BH1161" s="14"/>
      <c r="BI1161" s="14"/>
      <c r="BJ1161" s="14"/>
      <c r="BK1161" s="14"/>
      <c r="BL1161" s="14"/>
      <c r="BM1161" s="14"/>
      <c r="BN1161" s="14"/>
      <c r="BO1161" s="14"/>
      <c r="BP1161" s="14"/>
      <c r="BQ1161" s="14"/>
      <c r="BR1161" s="14"/>
    </row>
    <row r="1162" spans="1:70" x14ac:dyDescent="0.35">
      <c r="A1162" s="14"/>
      <c r="B1162" s="14"/>
      <c r="C1162" s="14"/>
      <c r="AY1162" s="14"/>
      <c r="AZ1162" s="14"/>
      <c r="BA1162" s="14"/>
      <c r="BB1162" s="14"/>
      <c r="BC1162" s="14"/>
      <c r="BD1162" s="14"/>
      <c r="BE1162" s="14"/>
      <c r="BF1162" s="14"/>
      <c r="BG1162" s="14"/>
      <c r="BH1162" s="14"/>
      <c r="BI1162" s="14"/>
      <c r="BJ1162" s="14"/>
      <c r="BK1162" s="14"/>
      <c r="BL1162" s="14"/>
      <c r="BM1162" s="14"/>
      <c r="BN1162" s="14"/>
      <c r="BO1162" s="14"/>
      <c r="BP1162" s="14"/>
      <c r="BQ1162" s="14"/>
      <c r="BR1162" s="14"/>
    </row>
    <row r="1163" spans="1:70" x14ac:dyDescent="0.35">
      <c r="A1163" s="14"/>
      <c r="B1163" s="14"/>
      <c r="C1163" s="14"/>
      <c r="AY1163" s="14"/>
      <c r="AZ1163" s="14"/>
      <c r="BA1163" s="14"/>
      <c r="BB1163" s="14"/>
      <c r="BC1163" s="14"/>
      <c r="BD1163" s="14"/>
      <c r="BE1163" s="14"/>
      <c r="BF1163" s="14"/>
      <c r="BG1163" s="14"/>
      <c r="BH1163" s="14"/>
      <c r="BI1163" s="14"/>
      <c r="BJ1163" s="14"/>
      <c r="BK1163" s="14"/>
      <c r="BL1163" s="14"/>
      <c r="BM1163" s="14"/>
      <c r="BN1163" s="14"/>
      <c r="BO1163" s="14"/>
      <c r="BP1163" s="14"/>
      <c r="BQ1163" s="14"/>
      <c r="BR1163" s="14"/>
    </row>
    <row r="1164" spans="1:70" x14ac:dyDescent="0.35">
      <c r="A1164" s="14"/>
      <c r="B1164" s="14"/>
      <c r="C1164" s="14"/>
      <c r="AY1164" s="14"/>
      <c r="AZ1164" s="14"/>
      <c r="BA1164" s="14"/>
      <c r="BB1164" s="14"/>
      <c r="BC1164" s="14"/>
      <c r="BD1164" s="14"/>
      <c r="BE1164" s="14"/>
      <c r="BF1164" s="14"/>
      <c r="BG1164" s="14"/>
      <c r="BH1164" s="14"/>
      <c r="BI1164" s="14"/>
      <c r="BJ1164" s="14"/>
      <c r="BK1164" s="14"/>
      <c r="BL1164" s="14"/>
      <c r="BM1164" s="14"/>
      <c r="BN1164" s="14"/>
      <c r="BO1164" s="14"/>
      <c r="BP1164" s="14"/>
      <c r="BQ1164" s="14"/>
      <c r="BR1164" s="14"/>
    </row>
    <row r="1165" spans="1:70" x14ac:dyDescent="0.35">
      <c r="A1165" s="14"/>
      <c r="B1165" s="14"/>
      <c r="C1165" s="14"/>
      <c r="AY1165" s="14"/>
      <c r="AZ1165" s="14"/>
      <c r="BA1165" s="14"/>
      <c r="BB1165" s="14"/>
      <c r="BC1165" s="14"/>
      <c r="BD1165" s="14"/>
      <c r="BE1165" s="14"/>
      <c r="BF1165" s="14"/>
      <c r="BG1165" s="14"/>
      <c r="BH1165" s="14"/>
      <c r="BI1165" s="14"/>
      <c r="BJ1165" s="14"/>
      <c r="BK1165" s="14"/>
      <c r="BL1165" s="14"/>
      <c r="BM1165" s="14"/>
      <c r="BN1165" s="14"/>
      <c r="BO1165" s="14"/>
      <c r="BP1165" s="14"/>
      <c r="BQ1165" s="14"/>
      <c r="BR1165" s="14"/>
    </row>
    <row r="1166" spans="1:70" x14ac:dyDescent="0.35">
      <c r="A1166" s="14"/>
      <c r="B1166" s="14"/>
      <c r="C1166" s="14"/>
      <c r="AY1166" s="14"/>
      <c r="AZ1166" s="14"/>
      <c r="BA1166" s="14"/>
      <c r="BB1166" s="14"/>
      <c r="BC1166" s="14"/>
      <c r="BD1166" s="14"/>
      <c r="BE1166" s="14"/>
      <c r="BF1166" s="14"/>
      <c r="BG1166" s="14"/>
      <c r="BH1166" s="14"/>
      <c r="BI1166" s="14"/>
      <c r="BJ1166" s="14"/>
      <c r="BK1166" s="14"/>
      <c r="BL1166" s="14"/>
      <c r="BM1166" s="14"/>
      <c r="BN1166" s="14"/>
      <c r="BO1166" s="14"/>
      <c r="BP1166" s="14"/>
      <c r="BQ1166" s="14"/>
      <c r="BR1166" s="14"/>
    </row>
    <row r="1167" spans="1:70" x14ac:dyDescent="0.35">
      <c r="A1167" s="14"/>
      <c r="B1167" s="14"/>
      <c r="C1167" s="14"/>
      <c r="AY1167" s="14"/>
      <c r="AZ1167" s="14"/>
      <c r="BA1167" s="14"/>
      <c r="BB1167" s="14"/>
      <c r="BC1167" s="14"/>
      <c r="BD1167" s="14"/>
      <c r="BE1167" s="14"/>
      <c r="BF1167" s="14"/>
      <c r="BG1167" s="14"/>
      <c r="BH1167" s="14"/>
      <c r="BI1167" s="14"/>
      <c r="BJ1167" s="14"/>
      <c r="BK1167" s="14"/>
      <c r="BL1167" s="14"/>
      <c r="BM1167" s="14"/>
      <c r="BN1167" s="14"/>
      <c r="BO1167" s="14"/>
      <c r="BP1167" s="14"/>
      <c r="BQ1167" s="14"/>
      <c r="BR1167" s="14"/>
    </row>
    <row r="1168" spans="1:70" x14ac:dyDescent="0.35">
      <c r="A1168" s="14"/>
      <c r="B1168" s="14"/>
      <c r="C1168" s="14"/>
      <c r="AY1168" s="14"/>
      <c r="AZ1168" s="14"/>
      <c r="BA1168" s="14"/>
      <c r="BB1168" s="14"/>
      <c r="BC1168" s="14"/>
      <c r="BD1168" s="14"/>
      <c r="BE1168" s="14"/>
      <c r="BF1168" s="14"/>
      <c r="BG1168" s="14"/>
      <c r="BH1168" s="14"/>
      <c r="BI1168" s="14"/>
      <c r="BJ1168" s="14"/>
      <c r="BK1168" s="14"/>
      <c r="BL1168" s="14"/>
      <c r="BM1168" s="14"/>
      <c r="BN1168" s="14"/>
      <c r="BO1168" s="14"/>
      <c r="BP1168" s="14"/>
      <c r="BQ1168" s="14"/>
      <c r="BR1168" s="14"/>
    </row>
    <row r="1169" spans="1:70" x14ac:dyDescent="0.35">
      <c r="A1169" s="14"/>
      <c r="B1169" s="14"/>
      <c r="C1169" s="14"/>
      <c r="AY1169" s="14"/>
      <c r="AZ1169" s="14"/>
      <c r="BA1169" s="14"/>
      <c r="BB1169" s="14"/>
      <c r="BC1169" s="14"/>
      <c r="BD1169" s="14"/>
      <c r="BE1169" s="14"/>
      <c r="BF1169" s="14"/>
      <c r="BG1169" s="14"/>
      <c r="BH1169" s="14"/>
      <c r="BI1169" s="14"/>
      <c r="BJ1169" s="14"/>
      <c r="BK1169" s="14"/>
      <c r="BL1169" s="14"/>
      <c r="BM1169" s="14"/>
      <c r="BN1169" s="14"/>
      <c r="BO1169" s="14"/>
      <c r="BP1169" s="14"/>
      <c r="BQ1169" s="14"/>
      <c r="BR1169" s="14"/>
    </row>
    <row r="1170" spans="1:70" x14ac:dyDescent="0.35">
      <c r="A1170" s="14"/>
      <c r="B1170" s="14"/>
      <c r="C1170" s="14"/>
      <c r="AY1170" s="14"/>
      <c r="AZ1170" s="14"/>
      <c r="BA1170" s="14"/>
      <c r="BB1170" s="14"/>
      <c r="BC1170" s="14"/>
      <c r="BD1170" s="14"/>
      <c r="BE1170" s="14"/>
      <c r="BF1170" s="14"/>
      <c r="BG1170" s="14"/>
      <c r="BH1170" s="14"/>
      <c r="BI1170" s="14"/>
      <c r="BJ1170" s="14"/>
      <c r="BK1170" s="14"/>
      <c r="BL1170" s="14"/>
      <c r="BM1170" s="14"/>
      <c r="BN1170" s="14"/>
      <c r="BO1170" s="14"/>
      <c r="BP1170" s="14"/>
      <c r="BQ1170" s="14"/>
      <c r="BR1170" s="14"/>
    </row>
    <row r="1171" spans="1:70" x14ac:dyDescent="0.35">
      <c r="A1171" s="14"/>
      <c r="B1171" s="14"/>
      <c r="C1171" s="14"/>
      <c r="AY1171" s="14"/>
      <c r="AZ1171" s="14"/>
      <c r="BA1171" s="14"/>
      <c r="BB1171" s="14"/>
      <c r="BC1171" s="14"/>
      <c r="BD1171" s="14"/>
      <c r="BE1171" s="14"/>
      <c r="BF1171" s="14"/>
      <c r="BG1171" s="14"/>
      <c r="BH1171" s="14"/>
      <c r="BI1171" s="14"/>
      <c r="BJ1171" s="14"/>
      <c r="BK1171" s="14"/>
      <c r="BL1171" s="14"/>
      <c r="BM1171" s="14"/>
      <c r="BN1171" s="14"/>
      <c r="BO1171" s="14"/>
      <c r="BP1171" s="14"/>
      <c r="BQ1171" s="14"/>
      <c r="BR1171" s="14"/>
    </row>
    <row r="1172" spans="1:70" x14ac:dyDescent="0.35">
      <c r="A1172" s="14"/>
      <c r="B1172" s="14"/>
      <c r="C1172" s="14"/>
      <c r="AY1172" s="14"/>
      <c r="AZ1172" s="14"/>
      <c r="BA1172" s="14"/>
      <c r="BB1172" s="14"/>
      <c r="BC1172" s="14"/>
      <c r="BD1172" s="14"/>
      <c r="BE1172" s="14"/>
      <c r="BF1172" s="14"/>
      <c r="BG1172" s="14"/>
      <c r="BH1172" s="14"/>
      <c r="BI1172" s="14"/>
      <c r="BJ1172" s="14"/>
      <c r="BK1172" s="14"/>
      <c r="BL1172" s="14"/>
      <c r="BM1172" s="14"/>
      <c r="BN1172" s="14"/>
      <c r="BO1172" s="14"/>
      <c r="BP1172" s="14"/>
      <c r="BQ1172" s="14"/>
      <c r="BR1172" s="14"/>
    </row>
    <row r="1173" spans="1:70" x14ac:dyDescent="0.35">
      <c r="A1173" s="14"/>
      <c r="B1173" s="14"/>
      <c r="C1173" s="14"/>
      <c r="AY1173" s="14"/>
      <c r="AZ1173" s="14"/>
      <c r="BA1173" s="14"/>
      <c r="BB1173" s="14"/>
      <c r="BC1173" s="14"/>
      <c r="BD1173" s="14"/>
      <c r="BE1173" s="14"/>
      <c r="BF1173" s="14"/>
      <c r="BG1173" s="14"/>
      <c r="BH1173" s="14"/>
      <c r="BI1173" s="14"/>
      <c r="BJ1173" s="14"/>
      <c r="BK1173" s="14"/>
      <c r="BL1173" s="14"/>
      <c r="BM1173" s="14"/>
      <c r="BN1173" s="14"/>
      <c r="BO1173" s="14"/>
      <c r="BP1173" s="14"/>
      <c r="BQ1173" s="14"/>
      <c r="BR1173" s="14"/>
    </row>
    <row r="1174" spans="1:70" x14ac:dyDescent="0.35">
      <c r="A1174" s="14"/>
      <c r="B1174" s="14"/>
      <c r="C1174" s="14"/>
      <c r="AY1174" s="14"/>
      <c r="AZ1174" s="14"/>
      <c r="BA1174" s="14"/>
      <c r="BB1174" s="14"/>
      <c r="BC1174" s="14"/>
      <c r="BD1174" s="14"/>
      <c r="BE1174" s="14"/>
      <c r="BF1174" s="14"/>
      <c r="BG1174" s="14"/>
      <c r="BH1174" s="14"/>
      <c r="BI1174" s="14"/>
      <c r="BJ1174" s="14"/>
      <c r="BK1174" s="14"/>
      <c r="BL1174" s="14"/>
      <c r="BM1174" s="14"/>
      <c r="BN1174" s="14"/>
      <c r="BO1174" s="14"/>
      <c r="BP1174" s="14"/>
      <c r="BQ1174" s="14"/>
      <c r="BR1174" s="14"/>
    </row>
    <row r="1175" spans="1:70" x14ac:dyDescent="0.35">
      <c r="A1175" s="14"/>
      <c r="B1175" s="14"/>
      <c r="C1175" s="14"/>
      <c r="AY1175" s="14"/>
      <c r="AZ1175" s="14"/>
      <c r="BA1175" s="14"/>
      <c r="BB1175" s="14"/>
      <c r="BC1175" s="14"/>
      <c r="BD1175" s="14"/>
      <c r="BE1175" s="14"/>
      <c r="BF1175" s="14"/>
      <c r="BG1175" s="14"/>
      <c r="BH1175" s="14"/>
      <c r="BI1175" s="14"/>
      <c r="BJ1175" s="14"/>
      <c r="BK1175" s="14"/>
      <c r="BL1175" s="14"/>
      <c r="BM1175" s="14"/>
      <c r="BN1175" s="14"/>
      <c r="BO1175" s="14"/>
      <c r="BP1175" s="14"/>
      <c r="BQ1175" s="14"/>
      <c r="BR1175" s="14"/>
    </row>
    <row r="1176" spans="1:70" x14ac:dyDescent="0.35">
      <c r="A1176" s="14"/>
      <c r="B1176" s="14"/>
      <c r="C1176" s="14"/>
      <c r="AY1176" s="14"/>
      <c r="AZ1176" s="14"/>
      <c r="BA1176" s="14"/>
      <c r="BB1176" s="14"/>
      <c r="BC1176" s="14"/>
      <c r="BD1176" s="14"/>
      <c r="BE1176" s="14"/>
      <c r="BF1176" s="14"/>
      <c r="BG1176" s="14"/>
      <c r="BH1176" s="14"/>
      <c r="BI1176" s="14"/>
      <c r="BJ1176" s="14"/>
      <c r="BK1176" s="14"/>
      <c r="BL1176" s="14"/>
      <c r="BM1176" s="14"/>
      <c r="BN1176" s="14"/>
      <c r="BO1176" s="14"/>
      <c r="BP1176" s="14"/>
      <c r="BQ1176" s="14"/>
      <c r="BR1176" s="14"/>
    </row>
    <row r="1177" spans="1:70" x14ac:dyDescent="0.35">
      <c r="A1177" s="14"/>
      <c r="B1177" s="14"/>
      <c r="C1177" s="14"/>
      <c r="AY1177" s="14"/>
      <c r="AZ1177" s="14"/>
      <c r="BA1177" s="14"/>
      <c r="BB1177" s="14"/>
      <c r="BC1177" s="14"/>
      <c r="BD1177" s="14"/>
      <c r="BE1177" s="14"/>
      <c r="BF1177" s="14"/>
      <c r="BG1177" s="14"/>
      <c r="BH1177" s="14"/>
      <c r="BI1177" s="14"/>
      <c r="BJ1177" s="14"/>
      <c r="BK1177" s="14"/>
      <c r="BL1177" s="14"/>
      <c r="BM1177" s="14"/>
      <c r="BN1177" s="14"/>
      <c r="BO1177" s="14"/>
      <c r="BP1177" s="14"/>
      <c r="BQ1177" s="14"/>
      <c r="BR1177" s="14"/>
    </row>
    <row r="1178" spans="1:70" x14ac:dyDescent="0.35">
      <c r="A1178" s="14"/>
      <c r="B1178" s="14"/>
      <c r="C1178" s="14"/>
      <c r="AY1178" s="14"/>
      <c r="AZ1178" s="14"/>
      <c r="BA1178" s="14"/>
      <c r="BB1178" s="14"/>
      <c r="BC1178" s="14"/>
      <c r="BD1178" s="14"/>
      <c r="BE1178" s="14"/>
      <c r="BF1178" s="14"/>
      <c r="BG1178" s="14"/>
      <c r="BH1178" s="14"/>
      <c r="BI1178" s="14"/>
      <c r="BJ1178" s="14"/>
      <c r="BK1178" s="14"/>
      <c r="BL1178" s="14"/>
      <c r="BM1178" s="14"/>
      <c r="BN1178" s="14"/>
      <c r="BO1178" s="14"/>
      <c r="BP1178" s="14"/>
      <c r="BQ1178" s="14"/>
      <c r="BR1178" s="14"/>
    </row>
    <row r="1179" spans="1:70" x14ac:dyDescent="0.35">
      <c r="A1179" s="14"/>
      <c r="B1179" s="14"/>
      <c r="C1179" s="14"/>
      <c r="AY1179" s="14"/>
      <c r="AZ1179" s="14"/>
      <c r="BA1179" s="14"/>
      <c r="BB1179" s="14"/>
      <c r="BC1179" s="14"/>
      <c r="BD1179" s="14"/>
      <c r="BE1179" s="14"/>
      <c r="BF1179" s="14"/>
      <c r="BG1179" s="14"/>
      <c r="BH1179" s="14"/>
      <c r="BI1179" s="14"/>
      <c r="BJ1179" s="14"/>
      <c r="BK1179" s="14"/>
      <c r="BL1179" s="14"/>
      <c r="BM1179" s="14"/>
      <c r="BN1179" s="14"/>
      <c r="BO1179" s="14"/>
      <c r="BP1179" s="14"/>
      <c r="BQ1179" s="14"/>
      <c r="BR1179" s="14"/>
    </row>
    <row r="1180" spans="1:70" x14ac:dyDescent="0.35">
      <c r="A1180" s="14"/>
      <c r="B1180" s="14"/>
      <c r="C1180" s="14"/>
      <c r="AY1180" s="14"/>
      <c r="AZ1180" s="14"/>
      <c r="BA1180" s="14"/>
      <c r="BB1180" s="14"/>
      <c r="BC1180" s="14"/>
      <c r="BD1180" s="14"/>
      <c r="BE1180" s="14"/>
      <c r="BF1180" s="14"/>
      <c r="BG1180" s="14"/>
      <c r="BH1180" s="14"/>
      <c r="BI1180" s="14"/>
      <c r="BJ1180" s="14"/>
      <c r="BK1180" s="14"/>
      <c r="BL1180" s="14"/>
      <c r="BM1180" s="14"/>
      <c r="BN1180" s="14"/>
      <c r="BO1180" s="14"/>
      <c r="BP1180" s="14"/>
      <c r="BQ1180" s="14"/>
      <c r="BR1180" s="14"/>
    </row>
    <row r="1181" spans="1:70" x14ac:dyDescent="0.35">
      <c r="A1181" s="14"/>
      <c r="B1181" s="14"/>
      <c r="C1181" s="14"/>
      <c r="AY1181" s="14"/>
      <c r="AZ1181" s="14"/>
      <c r="BA1181" s="14"/>
      <c r="BB1181" s="14"/>
      <c r="BC1181" s="14"/>
      <c r="BD1181" s="14"/>
      <c r="BE1181" s="14"/>
      <c r="BF1181" s="14"/>
      <c r="BG1181" s="14"/>
      <c r="BH1181" s="14"/>
      <c r="BI1181" s="14"/>
      <c r="BJ1181" s="14"/>
      <c r="BK1181" s="14"/>
      <c r="BL1181" s="14"/>
      <c r="BM1181" s="14"/>
      <c r="BN1181" s="14"/>
      <c r="BO1181" s="14"/>
      <c r="BP1181" s="14"/>
      <c r="BQ1181" s="14"/>
      <c r="BR1181" s="14"/>
    </row>
    <row r="1182" spans="1:70" x14ac:dyDescent="0.35">
      <c r="A1182" s="14"/>
      <c r="B1182" s="14"/>
      <c r="C1182" s="14"/>
      <c r="AY1182" s="14"/>
      <c r="AZ1182" s="14"/>
      <c r="BA1182" s="14"/>
      <c r="BB1182" s="14"/>
      <c r="BC1182" s="14"/>
      <c r="BD1182" s="14"/>
      <c r="BE1182" s="14"/>
      <c r="BF1182" s="14"/>
      <c r="BG1182" s="14"/>
      <c r="BH1182" s="14"/>
      <c r="BI1182" s="14"/>
      <c r="BJ1182" s="14"/>
      <c r="BK1182" s="14"/>
      <c r="BL1182" s="14"/>
      <c r="BM1182" s="14"/>
      <c r="BN1182" s="14"/>
      <c r="BO1182" s="14"/>
      <c r="BP1182" s="14"/>
      <c r="BQ1182" s="14"/>
      <c r="BR1182" s="14"/>
    </row>
    <row r="1183" spans="1:70" x14ac:dyDescent="0.35">
      <c r="A1183" s="14"/>
      <c r="B1183" s="14"/>
      <c r="C1183" s="14"/>
      <c r="AY1183" s="14"/>
      <c r="AZ1183" s="14"/>
      <c r="BA1183" s="14"/>
      <c r="BB1183" s="14"/>
      <c r="BC1183" s="14"/>
      <c r="BD1183" s="14"/>
      <c r="BE1183" s="14"/>
      <c r="BF1183" s="14"/>
      <c r="BG1183" s="14"/>
      <c r="BH1183" s="14"/>
      <c r="BI1183" s="14"/>
      <c r="BJ1183" s="14"/>
      <c r="BK1183" s="14"/>
      <c r="BL1183" s="14"/>
      <c r="BM1183" s="14"/>
      <c r="BN1183" s="14"/>
      <c r="BO1183" s="14"/>
      <c r="BP1183" s="14"/>
      <c r="BQ1183" s="14"/>
      <c r="BR1183" s="14"/>
    </row>
    <row r="1184" spans="1:70" x14ac:dyDescent="0.35">
      <c r="A1184" s="14"/>
      <c r="B1184" s="14"/>
      <c r="C1184" s="14"/>
      <c r="AY1184" s="14"/>
      <c r="AZ1184" s="14"/>
      <c r="BA1184" s="14"/>
      <c r="BB1184" s="14"/>
      <c r="BC1184" s="14"/>
      <c r="BD1184" s="14"/>
      <c r="BE1184" s="14"/>
      <c r="BF1184" s="14"/>
      <c r="BG1184" s="14"/>
      <c r="BH1184" s="14"/>
      <c r="BI1184" s="14"/>
      <c r="BJ1184" s="14"/>
      <c r="BK1184" s="14"/>
      <c r="BL1184" s="14"/>
      <c r="BM1184" s="14"/>
      <c r="BN1184" s="14"/>
      <c r="BO1184" s="14"/>
      <c r="BP1184" s="14"/>
      <c r="BQ1184" s="14"/>
      <c r="BR1184" s="14"/>
    </row>
    <row r="1185" spans="1:70" x14ac:dyDescent="0.35">
      <c r="A1185" s="14"/>
      <c r="B1185" s="14"/>
      <c r="C1185" s="14"/>
      <c r="AY1185" s="14"/>
      <c r="AZ1185" s="14"/>
      <c r="BA1185" s="14"/>
      <c r="BB1185" s="14"/>
      <c r="BC1185" s="14"/>
      <c r="BD1185" s="14"/>
      <c r="BE1185" s="14"/>
      <c r="BF1185" s="14"/>
      <c r="BG1185" s="14"/>
      <c r="BH1185" s="14"/>
      <c r="BI1185" s="14"/>
      <c r="BJ1185" s="14"/>
      <c r="BK1185" s="14"/>
      <c r="BL1185" s="14"/>
      <c r="BM1185" s="14"/>
      <c r="BN1185" s="14"/>
      <c r="BO1185" s="14"/>
      <c r="BP1185" s="14"/>
      <c r="BQ1185" s="14"/>
      <c r="BR1185" s="14"/>
    </row>
    <row r="1186" spans="1:70" x14ac:dyDescent="0.35">
      <c r="A1186" s="14"/>
      <c r="B1186" s="14"/>
      <c r="C1186" s="14"/>
      <c r="AY1186" s="14"/>
      <c r="AZ1186" s="14"/>
      <c r="BA1186" s="14"/>
      <c r="BB1186" s="14"/>
      <c r="BC1186" s="14"/>
      <c r="BD1186" s="14"/>
      <c r="BE1186" s="14"/>
      <c r="BF1186" s="14"/>
      <c r="BG1186" s="14"/>
      <c r="BH1186" s="14"/>
      <c r="BI1186" s="14"/>
      <c r="BJ1186" s="14"/>
      <c r="BK1186" s="14"/>
      <c r="BL1186" s="14"/>
      <c r="BM1186" s="14"/>
      <c r="BN1186" s="14"/>
      <c r="BO1186" s="14"/>
      <c r="BP1186" s="14"/>
      <c r="BQ1186" s="14"/>
      <c r="BR1186" s="14"/>
    </row>
    <row r="1187" spans="1:70" x14ac:dyDescent="0.35">
      <c r="A1187" s="14"/>
      <c r="B1187" s="14"/>
      <c r="C1187" s="14"/>
      <c r="AY1187" s="14"/>
      <c r="AZ1187" s="14"/>
      <c r="BA1187" s="14"/>
      <c r="BB1187" s="14"/>
      <c r="BC1187" s="14"/>
      <c r="BD1187" s="14"/>
      <c r="BE1187" s="14"/>
      <c r="BF1187" s="14"/>
      <c r="BG1187" s="14"/>
      <c r="BH1187" s="14"/>
      <c r="BI1187" s="14"/>
      <c r="BJ1187" s="14"/>
      <c r="BK1187" s="14"/>
      <c r="BL1187" s="14"/>
      <c r="BM1187" s="14"/>
      <c r="BN1187" s="14"/>
      <c r="BO1187" s="14"/>
      <c r="BP1187" s="14"/>
      <c r="BQ1187" s="14"/>
      <c r="BR1187" s="14"/>
    </row>
    <row r="1188" spans="1:70" x14ac:dyDescent="0.35">
      <c r="A1188" s="14"/>
      <c r="B1188" s="14"/>
      <c r="C1188" s="14"/>
      <c r="AY1188" s="14"/>
      <c r="AZ1188" s="14"/>
      <c r="BA1188" s="14"/>
      <c r="BB1188" s="14"/>
      <c r="BC1188" s="14"/>
      <c r="BD1188" s="14"/>
      <c r="BE1188" s="14"/>
      <c r="BF1188" s="14"/>
      <c r="BG1188" s="14"/>
      <c r="BH1188" s="14"/>
      <c r="BI1188" s="14"/>
      <c r="BJ1188" s="14"/>
      <c r="BK1188" s="14"/>
      <c r="BL1188" s="14"/>
      <c r="BM1188" s="14"/>
      <c r="BN1188" s="14"/>
      <c r="BO1188" s="14"/>
      <c r="BP1188" s="14"/>
      <c r="BQ1188" s="14"/>
      <c r="BR1188" s="14"/>
    </row>
    <row r="1189" spans="1:70" x14ac:dyDescent="0.35">
      <c r="A1189" s="14"/>
      <c r="B1189" s="14"/>
      <c r="C1189" s="14"/>
      <c r="AY1189" s="14"/>
      <c r="AZ1189" s="14"/>
      <c r="BA1189" s="14"/>
      <c r="BB1189" s="14"/>
      <c r="BC1189" s="14"/>
      <c r="BD1189" s="14"/>
      <c r="BE1189" s="14"/>
      <c r="BF1189" s="14"/>
      <c r="BG1189" s="14"/>
      <c r="BH1189" s="14"/>
      <c r="BI1189" s="14"/>
      <c r="BJ1189" s="14"/>
      <c r="BK1189" s="14"/>
      <c r="BL1189" s="14"/>
      <c r="BM1189" s="14"/>
      <c r="BN1189" s="14"/>
      <c r="BO1189" s="14"/>
      <c r="BP1189" s="14"/>
      <c r="BQ1189" s="14"/>
      <c r="BR1189" s="14"/>
    </row>
    <row r="1190" spans="1:70" x14ac:dyDescent="0.35">
      <c r="A1190" s="14"/>
      <c r="B1190" s="14"/>
      <c r="C1190" s="14"/>
      <c r="AY1190" s="14"/>
      <c r="AZ1190" s="14"/>
      <c r="BA1190" s="14"/>
      <c r="BB1190" s="14"/>
      <c r="BC1190" s="14"/>
      <c r="BD1190" s="14"/>
      <c r="BE1190" s="14"/>
      <c r="BF1190" s="14"/>
      <c r="BG1190" s="14"/>
      <c r="BH1190" s="14"/>
      <c r="BI1190" s="14"/>
      <c r="BJ1190" s="14"/>
      <c r="BK1190" s="14"/>
      <c r="BL1190" s="14"/>
      <c r="BM1190" s="14"/>
      <c r="BN1190" s="14"/>
      <c r="BO1190" s="14"/>
      <c r="BP1190" s="14"/>
      <c r="BQ1190" s="14"/>
      <c r="BR1190" s="14"/>
    </row>
    <row r="1191" spans="1:70" x14ac:dyDescent="0.35">
      <c r="A1191" s="14"/>
      <c r="B1191" s="14"/>
      <c r="C1191" s="14"/>
      <c r="AY1191" s="14"/>
      <c r="AZ1191" s="14"/>
      <c r="BA1191" s="14"/>
      <c r="BB1191" s="14"/>
      <c r="BC1191" s="14"/>
      <c r="BD1191" s="14"/>
      <c r="BE1191" s="14"/>
      <c r="BF1191" s="14"/>
      <c r="BG1191" s="14"/>
      <c r="BH1191" s="14"/>
      <c r="BI1191" s="14"/>
      <c r="BJ1191" s="14"/>
      <c r="BK1191" s="14"/>
      <c r="BL1191" s="14"/>
      <c r="BM1191" s="14"/>
      <c r="BN1191" s="14"/>
      <c r="BO1191" s="14"/>
      <c r="BP1191" s="14"/>
      <c r="BQ1191" s="14"/>
      <c r="BR1191" s="14"/>
    </row>
    <row r="1192" spans="1:70" x14ac:dyDescent="0.35">
      <c r="A1192" s="14"/>
      <c r="B1192" s="14"/>
      <c r="C1192" s="14"/>
      <c r="AY1192" s="14"/>
      <c r="AZ1192" s="14"/>
      <c r="BA1192" s="14"/>
      <c r="BB1192" s="14"/>
      <c r="BC1192" s="14"/>
      <c r="BD1192" s="14"/>
      <c r="BE1192" s="14"/>
      <c r="BF1192" s="14"/>
      <c r="BG1192" s="14"/>
      <c r="BH1192" s="14"/>
      <c r="BI1192" s="14"/>
      <c r="BJ1192" s="14"/>
      <c r="BK1192" s="14"/>
      <c r="BL1192" s="14"/>
      <c r="BM1192" s="14"/>
      <c r="BN1192" s="14"/>
      <c r="BO1192" s="14"/>
      <c r="BP1192" s="14"/>
      <c r="BQ1192" s="14"/>
      <c r="BR1192" s="14"/>
    </row>
    <row r="1193" spans="1:70" x14ac:dyDescent="0.35">
      <c r="A1193" s="14"/>
      <c r="B1193" s="14"/>
      <c r="C1193" s="14"/>
      <c r="AY1193" s="14"/>
      <c r="AZ1193" s="14"/>
      <c r="BA1193" s="14"/>
      <c r="BB1193" s="14"/>
      <c r="BC1193" s="14"/>
      <c r="BD1193" s="14"/>
      <c r="BE1193" s="14"/>
      <c r="BF1193" s="14"/>
      <c r="BG1193" s="14"/>
      <c r="BH1193" s="14"/>
      <c r="BI1193" s="14"/>
      <c r="BJ1193" s="14"/>
      <c r="BK1193" s="14"/>
      <c r="BL1193" s="14"/>
      <c r="BM1193" s="14"/>
      <c r="BN1193" s="14"/>
      <c r="BO1193" s="14"/>
      <c r="BP1193" s="14"/>
      <c r="BQ1193" s="14"/>
      <c r="BR1193" s="14"/>
    </row>
    <row r="1194" spans="1:70" x14ac:dyDescent="0.35">
      <c r="A1194" s="14"/>
      <c r="B1194" s="14"/>
      <c r="C1194" s="14"/>
      <c r="AY1194" s="14"/>
      <c r="AZ1194" s="14"/>
      <c r="BA1194" s="14"/>
      <c r="BB1194" s="14"/>
      <c r="BC1194" s="14"/>
      <c r="BD1194" s="14"/>
      <c r="BE1194" s="14"/>
      <c r="BF1194" s="14"/>
      <c r="BG1194" s="14"/>
      <c r="BH1194" s="14"/>
      <c r="BI1194" s="14"/>
      <c r="BJ1194" s="14"/>
      <c r="BK1194" s="14"/>
      <c r="BL1194" s="14"/>
      <c r="BM1194" s="14"/>
      <c r="BN1194" s="14"/>
      <c r="BO1194" s="14"/>
      <c r="BP1194" s="14"/>
      <c r="BQ1194" s="14"/>
      <c r="BR1194" s="14"/>
    </row>
    <row r="1195" spans="1:70" x14ac:dyDescent="0.35">
      <c r="A1195" s="14"/>
      <c r="B1195" s="14"/>
      <c r="C1195" s="14"/>
      <c r="AY1195" s="14"/>
      <c r="AZ1195" s="14"/>
      <c r="BA1195" s="14"/>
      <c r="BB1195" s="14"/>
      <c r="BC1195" s="14"/>
      <c r="BD1195" s="14"/>
      <c r="BE1195" s="14"/>
      <c r="BF1195" s="14"/>
      <c r="BG1195" s="14"/>
      <c r="BH1195" s="14"/>
      <c r="BI1195" s="14"/>
      <c r="BJ1195" s="14"/>
      <c r="BK1195" s="14"/>
      <c r="BL1195" s="14"/>
      <c r="BM1195" s="14"/>
      <c r="BN1195" s="14"/>
      <c r="BO1195" s="14"/>
      <c r="BP1195" s="14"/>
      <c r="BQ1195" s="14"/>
      <c r="BR1195" s="14"/>
    </row>
    <row r="1196" spans="1:70" x14ac:dyDescent="0.35">
      <c r="A1196" s="14"/>
      <c r="B1196" s="14"/>
      <c r="C1196" s="14"/>
      <c r="AY1196" s="14"/>
      <c r="AZ1196" s="14"/>
      <c r="BA1196" s="14"/>
      <c r="BB1196" s="14"/>
      <c r="BC1196" s="14"/>
      <c r="BD1196" s="14"/>
      <c r="BE1196" s="14"/>
      <c r="BF1196" s="14"/>
      <c r="BG1196" s="14"/>
      <c r="BH1196" s="14"/>
      <c r="BI1196" s="14"/>
      <c r="BJ1196" s="14"/>
      <c r="BK1196" s="14"/>
      <c r="BL1196" s="14"/>
      <c r="BM1196" s="14"/>
      <c r="BN1196" s="14"/>
      <c r="BO1196" s="14"/>
      <c r="BP1196" s="14"/>
      <c r="BQ1196" s="14"/>
      <c r="BR1196" s="14"/>
    </row>
    <row r="1197" spans="1:70" x14ac:dyDescent="0.35">
      <c r="A1197" s="14"/>
      <c r="B1197" s="14"/>
      <c r="C1197" s="14"/>
      <c r="AY1197" s="14"/>
      <c r="AZ1197" s="14"/>
      <c r="BA1197" s="14"/>
      <c r="BB1197" s="14"/>
      <c r="BC1197" s="14"/>
      <c r="BD1197" s="14"/>
      <c r="BE1197" s="14"/>
      <c r="BF1197" s="14"/>
      <c r="BG1197" s="14"/>
      <c r="BH1197" s="14"/>
      <c r="BI1197" s="14"/>
      <c r="BJ1197" s="14"/>
      <c r="BK1197" s="14"/>
      <c r="BL1197" s="14"/>
      <c r="BM1197" s="14"/>
      <c r="BN1197" s="14"/>
      <c r="BO1197" s="14"/>
      <c r="BP1197" s="14"/>
      <c r="BQ1197" s="14"/>
      <c r="BR1197" s="14"/>
    </row>
    <row r="1198" spans="1:70" x14ac:dyDescent="0.35">
      <c r="A1198" s="14"/>
      <c r="B1198" s="14"/>
      <c r="C1198" s="14"/>
      <c r="AY1198" s="14"/>
      <c r="AZ1198" s="14"/>
      <c r="BA1198" s="14"/>
      <c r="BB1198" s="14"/>
      <c r="BC1198" s="14"/>
      <c r="BD1198" s="14"/>
      <c r="BE1198" s="14"/>
      <c r="BF1198" s="14"/>
      <c r="BG1198" s="14"/>
      <c r="BH1198" s="14"/>
      <c r="BI1198" s="14"/>
      <c r="BJ1198" s="14"/>
      <c r="BK1198" s="14"/>
      <c r="BL1198" s="14"/>
      <c r="BM1198" s="14"/>
      <c r="BN1198" s="14"/>
      <c r="BO1198" s="14"/>
      <c r="BP1198" s="14"/>
      <c r="BQ1198" s="14"/>
      <c r="BR1198" s="14"/>
    </row>
    <row r="1199" spans="1:70" x14ac:dyDescent="0.35">
      <c r="A1199" s="14"/>
      <c r="B1199" s="14"/>
      <c r="C1199" s="14"/>
      <c r="AY1199" s="14"/>
      <c r="AZ1199" s="14"/>
      <c r="BA1199" s="14"/>
      <c r="BB1199" s="14"/>
      <c r="BC1199" s="14"/>
      <c r="BD1199" s="14"/>
      <c r="BE1199" s="14"/>
      <c r="BF1199" s="14"/>
      <c r="BG1199" s="14"/>
      <c r="BH1199" s="14"/>
      <c r="BI1199" s="14"/>
      <c r="BJ1199" s="14"/>
      <c r="BK1199" s="14"/>
      <c r="BL1199" s="14"/>
      <c r="BM1199" s="14"/>
      <c r="BN1199" s="14"/>
      <c r="BO1199" s="14"/>
      <c r="BP1199" s="14"/>
      <c r="BQ1199" s="14"/>
      <c r="BR1199" s="14"/>
    </row>
    <row r="1200" spans="1:70" x14ac:dyDescent="0.35">
      <c r="A1200" s="14"/>
      <c r="B1200" s="14"/>
      <c r="C1200" s="14"/>
      <c r="AY1200" s="14"/>
      <c r="AZ1200" s="14"/>
      <c r="BA1200" s="14"/>
      <c r="BB1200" s="14"/>
      <c r="BC1200" s="14"/>
      <c r="BD1200" s="14"/>
      <c r="BE1200" s="14"/>
      <c r="BF1200" s="14"/>
      <c r="BG1200" s="14"/>
      <c r="BH1200" s="14"/>
      <c r="BI1200" s="14"/>
      <c r="BJ1200" s="14"/>
      <c r="BK1200" s="14"/>
      <c r="BL1200" s="14"/>
      <c r="BM1200" s="14"/>
      <c r="BN1200" s="14"/>
      <c r="BO1200" s="14"/>
      <c r="BP1200" s="14"/>
      <c r="BQ1200" s="14"/>
      <c r="BR1200" s="14"/>
    </row>
    <row r="1201" spans="1:70" x14ac:dyDescent="0.35">
      <c r="A1201" s="14"/>
      <c r="B1201" s="14"/>
      <c r="C1201" s="14"/>
      <c r="AY1201" s="14"/>
      <c r="AZ1201" s="14"/>
      <c r="BA1201" s="14"/>
      <c r="BB1201" s="14"/>
      <c r="BC1201" s="14"/>
      <c r="BD1201" s="14"/>
      <c r="BE1201" s="14"/>
      <c r="BF1201" s="14"/>
      <c r="BG1201" s="14"/>
      <c r="BH1201" s="14"/>
      <c r="BI1201" s="14"/>
      <c r="BJ1201" s="14"/>
      <c r="BK1201" s="14"/>
      <c r="BL1201" s="14"/>
      <c r="BM1201" s="14"/>
      <c r="BN1201" s="14"/>
      <c r="BO1201" s="14"/>
      <c r="BP1201" s="14"/>
      <c r="BQ1201" s="14"/>
      <c r="BR1201" s="14"/>
    </row>
    <row r="1202" spans="1:70" x14ac:dyDescent="0.35">
      <c r="A1202" s="14"/>
      <c r="B1202" s="14"/>
      <c r="C1202" s="14"/>
      <c r="AY1202" s="14"/>
      <c r="AZ1202" s="14"/>
      <c r="BA1202" s="14"/>
      <c r="BB1202" s="14"/>
      <c r="BC1202" s="14"/>
      <c r="BD1202" s="14"/>
      <c r="BE1202" s="14"/>
      <c r="BF1202" s="14"/>
      <c r="BG1202" s="14"/>
      <c r="BH1202" s="14"/>
      <c r="BI1202" s="14"/>
      <c r="BJ1202" s="14"/>
      <c r="BK1202" s="14"/>
      <c r="BL1202" s="14"/>
      <c r="BM1202" s="14"/>
      <c r="BN1202" s="14"/>
      <c r="BO1202" s="14"/>
      <c r="BP1202" s="14"/>
      <c r="BQ1202" s="14"/>
      <c r="BR1202" s="14"/>
    </row>
    <row r="1203" spans="1:70" x14ac:dyDescent="0.35">
      <c r="A1203" s="14"/>
      <c r="B1203" s="14"/>
      <c r="C1203" s="14"/>
      <c r="AY1203" s="14"/>
      <c r="AZ1203" s="14"/>
      <c r="BA1203" s="14"/>
      <c r="BB1203" s="14"/>
      <c r="BC1203" s="14"/>
      <c r="BD1203" s="14"/>
      <c r="BE1203" s="14"/>
      <c r="BF1203" s="14"/>
      <c r="BG1203" s="14"/>
      <c r="BH1203" s="14"/>
      <c r="BI1203" s="14"/>
      <c r="BJ1203" s="14"/>
      <c r="BK1203" s="14"/>
      <c r="BL1203" s="14"/>
      <c r="BM1203" s="14"/>
      <c r="BN1203" s="14"/>
      <c r="BO1203" s="14"/>
      <c r="BP1203" s="14"/>
      <c r="BQ1203" s="14"/>
      <c r="BR1203" s="14"/>
    </row>
    <row r="1204" spans="1:70" x14ac:dyDescent="0.35">
      <c r="A1204" s="14"/>
      <c r="B1204" s="14"/>
      <c r="C1204" s="14"/>
      <c r="AY1204" s="14"/>
      <c r="AZ1204" s="14"/>
      <c r="BA1204" s="14"/>
      <c r="BB1204" s="14"/>
      <c r="BC1204" s="14"/>
      <c r="BD1204" s="14"/>
      <c r="BE1204" s="14"/>
      <c r="BF1204" s="14"/>
      <c r="BG1204" s="14"/>
      <c r="BH1204" s="14"/>
      <c r="BI1204" s="14"/>
      <c r="BJ1204" s="14"/>
      <c r="BK1204" s="14"/>
      <c r="BL1204" s="14"/>
      <c r="BM1204" s="14"/>
      <c r="BN1204" s="14"/>
      <c r="BO1204" s="14"/>
      <c r="BP1204" s="14"/>
      <c r="BQ1204" s="14"/>
      <c r="BR1204" s="14"/>
    </row>
    <row r="1205" spans="1:70" x14ac:dyDescent="0.35">
      <c r="A1205" s="14"/>
      <c r="B1205" s="14"/>
      <c r="C1205" s="14"/>
      <c r="AY1205" s="14"/>
      <c r="AZ1205" s="14"/>
      <c r="BA1205" s="14"/>
      <c r="BB1205" s="14"/>
      <c r="BC1205" s="14"/>
      <c r="BD1205" s="14"/>
      <c r="BE1205" s="14"/>
      <c r="BF1205" s="14"/>
      <c r="BG1205" s="14"/>
      <c r="BH1205" s="14"/>
      <c r="BI1205" s="14"/>
      <c r="BJ1205" s="14"/>
      <c r="BK1205" s="14"/>
      <c r="BL1205" s="14"/>
      <c r="BM1205" s="14"/>
      <c r="BN1205" s="14"/>
      <c r="BO1205" s="14"/>
      <c r="BP1205" s="14"/>
      <c r="BQ1205" s="14"/>
      <c r="BR1205" s="14"/>
    </row>
    <row r="1206" spans="1:70" x14ac:dyDescent="0.35">
      <c r="A1206" s="14"/>
      <c r="B1206" s="14"/>
      <c r="C1206" s="14"/>
      <c r="AY1206" s="14"/>
      <c r="AZ1206" s="14"/>
      <c r="BA1206" s="14"/>
      <c r="BB1206" s="14"/>
      <c r="BC1206" s="14"/>
      <c r="BD1206" s="14"/>
      <c r="BE1206" s="14"/>
      <c r="BF1206" s="14"/>
      <c r="BG1206" s="14"/>
      <c r="BH1206" s="14"/>
      <c r="BI1206" s="14"/>
      <c r="BJ1206" s="14"/>
      <c r="BK1206" s="14"/>
      <c r="BL1206" s="14"/>
      <c r="BM1206" s="14"/>
      <c r="BN1206" s="14"/>
      <c r="BO1206" s="14"/>
      <c r="BP1206" s="14"/>
      <c r="BQ1206" s="14"/>
      <c r="BR1206" s="14"/>
    </row>
    <row r="1207" spans="1:70" x14ac:dyDescent="0.35">
      <c r="A1207" s="14"/>
      <c r="B1207" s="14"/>
      <c r="C1207" s="14"/>
      <c r="AY1207" s="14"/>
      <c r="AZ1207" s="14"/>
      <c r="BA1207" s="14"/>
      <c r="BB1207" s="14"/>
      <c r="BC1207" s="14"/>
      <c r="BD1207" s="14"/>
      <c r="BE1207" s="14"/>
      <c r="BF1207" s="14"/>
      <c r="BG1207" s="14"/>
      <c r="BH1207" s="14"/>
      <c r="BI1207" s="14"/>
      <c r="BJ1207" s="14"/>
      <c r="BK1207" s="14"/>
      <c r="BL1207" s="14"/>
      <c r="BM1207" s="14"/>
      <c r="BN1207" s="14"/>
      <c r="BO1207" s="14"/>
      <c r="BP1207" s="14"/>
      <c r="BQ1207" s="14"/>
      <c r="BR1207" s="14"/>
    </row>
    <row r="1208" spans="1:70" x14ac:dyDescent="0.35">
      <c r="A1208" s="14"/>
      <c r="B1208" s="14"/>
      <c r="C1208" s="14"/>
      <c r="AY1208" s="14"/>
      <c r="AZ1208" s="14"/>
      <c r="BA1208" s="14"/>
      <c r="BB1208" s="14"/>
      <c r="BC1208" s="14"/>
      <c r="BD1208" s="14"/>
      <c r="BE1208" s="14"/>
      <c r="BF1208" s="14"/>
      <c r="BG1208" s="14"/>
      <c r="BH1208" s="14"/>
      <c r="BI1208" s="14"/>
      <c r="BJ1208" s="14"/>
      <c r="BK1208" s="14"/>
      <c r="BL1208" s="14"/>
      <c r="BM1208" s="14"/>
      <c r="BN1208" s="14"/>
      <c r="BO1208" s="14"/>
      <c r="BP1208" s="14"/>
      <c r="BQ1208" s="14"/>
      <c r="BR1208" s="14"/>
    </row>
    <row r="1209" spans="1:70" x14ac:dyDescent="0.35">
      <c r="A1209" s="14"/>
      <c r="B1209" s="14"/>
      <c r="C1209" s="14"/>
      <c r="AY1209" s="14"/>
      <c r="AZ1209" s="14"/>
      <c r="BA1209" s="14"/>
      <c r="BB1209" s="14"/>
      <c r="BC1209" s="14"/>
      <c r="BD1209" s="14"/>
      <c r="BE1209" s="14"/>
      <c r="BF1209" s="14"/>
      <c r="BG1209" s="14"/>
      <c r="BH1209" s="14"/>
      <c r="BI1209" s="14"/>
      <c r="BJ1209" s="14"/>
      <c r="BK1209" s="14"/>
      <c r="BL1209" s="14"/>
      <c r="BM1209" s="14"/>
      <c r="BN1209" s="14"/>
      <c r="BO1209" s="14"/>
      <c r="BP1209" s="14"/>
      <c r="BQ1209" s="14"/>
      <c r="BR1209" s="14"/>
    </row>
    <row r="1210" spans="1:70" x14ac:dyDescent="0.35">
      <c r="A1210" s="14"/>
      <c r="B1210" s="14"/>
      <c r="C1210" s="14"/>
      <c r="AY1210" s="14"/>
      <c r="AZ1210" s="14"/>
      <c r="BA1210" s="14"/>
      <c r="BB1210" s="14"/>
      <c r="BC1210" s="14"/>
      <c r="BD1210" s="14"/>
      <c r="BE1210" s="14"/>
      <c r="BF1210" s="14"/>
      <c r="BG1210" s="14"/>
      <c r="BH1210" s="14"/>
      <c r="BI1210" s="14"/>
      <c r="BJ1210" s="14"/>
      <c r="BK1210" s="14"/>
      <c r="BL1210" s="14"/>
      <c r="BM1210" s="14"/>
      <c r="BN1210" s="14"/>
      <c r="BO1210" s="14"/>
      <c r="BP1210" s="14"/>
      <c r="BQ1210" s="14"/>
      <c r="BR1210" s="14"/>
    </row>
    <row r="1211" spans="1:70" x14ac:dyDescent="0.35">
      <c r="A1211" s="14"/>
      <c r="B1211" s="14"/>
      <c r="C1211" s="14"/>
      <c r="AY1211" s="14"/>
      <c r="AZ1211" s="14"/>
      <c r="BA1211" s="14"/>
      <c r="BB1211" s="14"/>
      <c r="BC1211" s="14"/>
      <c r="BD1211" s="14"/>
      <c r="BE1211" s="14"/>
      <c r="BF1211" s="14"/>
      <c r="BG1211" s="14"/>
      <c r="BH1211" s="14"/>
      <c r="BI1211" s="14"/>
      <c r="BJ1211" s="14"/>
      <c r="BK1211" s="14"/>
      <c r="BL1211" s="14"/>
      <c r="BM1211" s="14"/>
      <c r="BN1211" s="14"/>
      <c r="BO1211" s="14"/>
      <c r="BP1211" s="14"/>
      <c r="BQ1211" s="14"/>
      <c r="BR1211" s="14"/>
    </row>
    <row r="1212" spans="1:70" x14ac:dyDescent="0.35">
      <c r="A1212" s="14"/>
      <c r="B1212" s="14"/>
      <c r="C1212" s="14"/>
      <c r="AY1212" s="14"/>
      <c r="AZ1212" s="14"/>
      <c r="BA1212" s="14"/>
      <c r="BB1212" s="14"/>
      <c r="BC1212" s="14"/>
      <c r="BD1212" s="14"/>
      <c r="BE1212" s="14"/>
      <c r="BF1212" s="14"/>
      <c r="BG1212" s="14"/>
      <c r="BH1212" s="14"/>
      <c r="BI1212" s="14"/>
      <c r="BJ1212" s="14"/>
      <c r="BK1212" s="14"/>
      <c r="BL1212" s="14"/>
      <c r="BM1212" s="14"/>
      <c r="BN1212" s="14"/>
      <c r="BO1212" s="14"/>
      <c r="BP1212" s="14"/>
      <c r="BQ1212" s="14"/>
      <c r="BR1212" s="14"/>
    </row>
    <row r="1213" spans="1:70" x14ac:dyDescent="0.35">
      <c r="A1213" s="14"/>
      <c r="B1213" s="14"/>
      <c r="C1213" s="14"/>
      <c r="AY1213" s="14"/>
      <c r="AZ1213" s="14"/>
      <c r="BA1213" s="14"/>
      <c r="BB1213" s="14"/>
      <c r="BC1213" s="14"/>
      <c r="BD1213" s="14"/>
      <c r="BE1213" s="14"/>
      <c r="BF1213" s="14"/>
      <c r="BG1213" s="14"/>
      <c r="BH1213" s="14"/>
      <c r="BI1213" s="14"/>
      <c r="BJ1213" s="14"/>
      <c r="BK1213" s="14"/>
      <c r="BL1213" s="14"/>
      <c r="BM1213" s="14"/>
      <c r="BN1213" s="14"/>
      <c r="BO1213" s="14"/>
      <c r="BP1213" s="14"/>
      <c r="BQ1213" s="14"/>
      <c r="BR1213" s="14"/>
    </row>
    <row r="1214" spans="1:70" x14ac:dyDescent="0.35">
      <c r="A1214" s="14"/>
      <c r="B1214" s="14"/>
      <c r="C1214" s="14"/>
      <c r="AY1214" s="14"/>
      <c r="AZ1214" s="14"/>
      <c r="BA1214" s="14"/>
      <c r="BB1214" s="14"/>
      <c r="BC1214" s="14"/>
      <c r="BD1214" s="14"/>
      <c r="BE1214" s="14"/>
      <c r="BF1214" s="14"/>
      <c r="BG1214" s="14"/>
      <c r="BH1214" s="14"/>
      <c r="BI1214" s="14"/>
      <c r="BJ1214" s="14"/>
      <c r="BK1214" s="14"/>
      <c r="BL1214" s="14"/>
      <c r="BM1214" s="14"/>
      <c r="BN1214" s="14"/>
      <c r="BO1214" s="14"/>
      <c r="BP1214" s="14"/>
      <c r="BQ1214" s="14"/>
      <c r="BR1214" s="14"/>
    </row>
    <row r="1215" spans="1:70" x14ac:dyDescent="0.35">
      <c r="A1215" s="14"/>
      <c r="B1215" s="14"/>
      <c r="C1215" s="14"/>
      <c r="AY1215" s="14"/>
      <c r="AZ1215" s="14"/>
      <c r="BA1215" s="14"/>
      <c r="BB1215" s="14"/>
      <c r="BC1215" s="14"/>
      <c r="BD1215" s="14"/>
      <c r="BE1215" s="14"/>
      <c r="BF1215" s="14"/>
      <c r="BG1215" s="14"/>
      <c r="BH1215" s="14"/>
      <c r="BI1215" s="14"/>
      <c r="BJ1215" s="14"/>
      <c r="BK1215" s="14"/>
      <c r="BL1215" s="14"/>
      <c r="BM1215" s="14"/>
      <c r="BN1215" s="14"/>
      <c r="BO1215" s="14"/>
      <c r="BP1215" s="14"/>
      <c r="BQ1215" s="14"/>
      <c r="BR1215" s="14"/>
    </row>
    <row r="1216" spans="1:70" x14ac:dyDescent="0.35">
      <c r="A1216" s="14"/>
      <c r="B1216" s="14"/>
      <c r="C1216" s="14"/>
      <c r="AY1216" s="14"/>
      <c r="AZ1216" s="14"/>
      <c r="BA1216" s="14"/>
      <c r="BB1216" s="14"/>
      <c r="BC1216" s="14"/>
      <c r="BD1216" s="14"/>
      <c r="BE1216" s="14"/>
      <c r="BF1216" s="14"/>
      <c r="BG1216" s="14"/>
      <c r="BH1216" s="14"/>
      <c r="BI1216" s="14"/>
      <c r="BJ1216" s="14"/>
      <c r="BK1216" s="14"/>
      <c r="BL1216" s="14"/>
      <c r="BM1216" s="14"/>
      <c r="BN1216" s="14"/>
      <c r="BO1216" s="14"/>
      <c r="BP1216" s="14"/>
      <c r="BQ1216" s="14"/>
      <c r="BR1216" s="14"/>
    </row>
    <row r="1217" spans="1:70" x14ac:dyDescent="0.35">
      <c r="A1217" s="14"/>
      <c r="B1217" s="14"/>
      <c r="C1217" s="14"/>
      <c r="AY1217" s="14"/>
      <c r="AZ1217" s="14"/>
      <c r="BA1217" s="14"/>
      <c r="BB1217" s="14"/>
      <c r="BC1217" s="14"/>
      <c r="BD1217" s="14"/>
      <c r="BE1217" s="14"/>
      <c r="BF1217" s="14"/>
      <c r="BG1217" s="14"/>
      <c r="BH1217" s="14"/>
      <c r="BI1217" s="14"/>
      <c r="BJ1217" s="14"/>
      <c r="BK1217" s="14"/>
      <c r="BL1217" s="14"/>
      <c r="BM1217" s="14"/>
      <c r="BN1217" s="14"/>
      <c r="BO1217" s="14"/>
      <c r="BP1217" s="14"/>
      <c r="BQ1217" s="14"/>
      <c r="BR1217" s="14"/>
    </row>
    <row r="1218" spans="1:70" x14ac:dyDescent="0.35">
      <c r="A1218" s="14"/>
      <c r="B1218" s="14"/>
      <c r="C1218" s="14"/>
      <c r="AY1218" s="14"/>
      <c r="AZ1218" s="14"/>
      <c r="BA1218" s="14"/>
      <c r="BB1218" s="14"/>
      <c r="BC1218" s="14"/>
      <c r="BD1218" s="14"/>
      <c r="BE1218" s="14"/>
      <c r="BF1218" s="14"/>
      <c r="BG1218" s="14"/>
      <c r="BH1218" s="14"/>
      <c r="BI1218" s="14"/>
      <c r="BJ1218" s="14"/>
      <c r="BK1218" s="14"/>
      <c r="BL1218" s="14"/>
      <c r="BM1218" s="14"/>
      <c r="BN1218" s="14"/>
      <c r="BO1218" s="14"/>
      <c r="BP1218" s="14"/>
      <c r="BQ1218" s="14"/>
      <c r="BR1218" s="14"/>
    </row>
    <row r="1219" spans="1:70" x14ac:dyDescent="0.35">
      <c r="A1219" s="14"/>
      <c r="B1219" s="14"/>
      <c r="C1219" s="14"/>
      <c r="AY1219" s="14"/>
      <c r="AZ1219" s="14"/>
      <c r="BA1219" s="14"/>
      <c r="BB1219" s="14"/>
      <c r="BC1219" s="14"/>
      <c r="BD1219" s="14"/>
      <c r="BE1219" s="14"/>
      <c r="BF1219" s="14"/>
      <c r="BG1219" s="14"/>
      <c r="BH1219" s="14"/>
      <c r="BI1219" s="14"/>
      <c r="BJ1219" s="14"/>
      <c r="BK1219" s="14"/>
      <c r="BL1219" s="14"/>
      <c r="BM1219" s="14"/>
      <c r="BN1219" s="14"/>
      <c r="BO1219" s="14"/>
      <c r="BP1219" s="14"/>
      <c r="BQ1219" s="14"/>
      <c r="BR1219" s="14"/>
    </row>
    <row r="1220" spans="1:70" x14ac:dyDescent="0.35">
      <c r="A1220" s="14"/>
      <c r="B1220" s="14"/>
      <c r="C1220" s="14"/>
      <c r="AY1220" s="14"/>
      <c r="AZ1220" s="14"/>
      <c r="BA1220" s="14"/>
      <c r="BB1220" s="14"/>
      <c r="BC1220" s="14"/>
      <c r="BD1220" s="14"/>
      <c r="BE1220" s="14"/>
      <c r="BF1220" s="14"/>
      <c r="BG1220" s="14"/>
      <c r="BH1220" s="14"/>
      <c r="BI1220" s="14"/>
      <c r="BJ1220" s="14"/>
      <c r="BK1220" s="14"/>
      <c r="BL1220" s="14"/>
      <c r="BM1220" s="14"/>
      <c r="BN1220" s="14"/>
      <c r="BO1220" s="14"/>
      <c r="BP1220" s="14"/>
      <c r="BQ1220" s="14"/>
      <c r="BR1220" s="14"/>
    </row>
    <row r="1221" spans="1:70" x14ac:dyDescent="0.35">
      <c r="A1221" s="14"/>
      <c r="B1221" s="14"/>
      <c r="C1221" s="14"/>
      <c r="AY1221" s="14"/>
      <c r="AZ1221" s="14"/>
      <c r="BA1221" s="14"/>
      <c r="BB1221" s="14"/>
      <c r="BC1221" s="14"/>
      <c r="BD1221" s="14"/>
      <c r="BE1221" s="14"/>
      <c r="BF1221" s="14"/>
      <c r="BG1221" s="14"/>
      <c r="BH1221" s="14"/>
      <c r="BI1221" s="14"/>
      <c r="BJ1221" s="14"/>
      <c r="BK1221" s="14"/>
      <c r="BL1221" s="14"/>
      <c r="BM1221" s="14"/>
      <c r="BN1221" s="14"/>
      <c r="BO1221" s="14"/>
      <c r="BP1221" s="14"/>
      <c r="BQ1221" s="14"/>
      <c r="BR1221" s="14"/>
    </row>
    <row r="1222" spans="1:70" x14ac:dyDescent="0.35">
      <c r="A1222" s="14"/>
      <c r="B1222" s="14"/>
      <c r="C1222" s="14"/>
      <c r="AY1222" s="14"/>
      <c r="AZ1222" s="14"/>
      <c r="BA1222" s="14"/>
      <c r="BB1222" s="14"/>
      <c r="BC1222" s="14"/>
      <c r="BD1222" s="14"/>
      <c r="BE1222" s="14"/>
      <c r="BF1222" s="14"/>
      <c r="BG1222" s="14"/>
      <c r="BH1222" s="14"/>
      <c r="BI1222" s="14"/>
      <c r="BJ1222" s="14"/>
      <c r="BK1222" s="14"/>
      <c r="BL1222" s="14"/>
      <c r="BM1222" s="14"/>
      <c r="BN1222" s="14"/>
      <c r="BO1222" s="14"/>
      <c r="BP1222" s="14"/>
      <c r="BQ1222" s="14"/>
      <c r="BR1222" s="14"/>
    </row>
    <row r="1223" spans="1:70" x14ac:dyDescent="0.35">
      <c r="A1223" s="14"/>
      <c r="B1223" s="14"/>
      <c r="C1223" s="14"/>
      <c r="AY1223" s="14"/>
      <c r="AZ1223" s="14"/>
      <c r="BA1223" s="14"/>
      <c r="BB1223" s="14"/>
      <c r="BC1223" s="14"/>
      <c r="BD1223" s="14"/>
      <c r="BE1223" s="14"/>
      <c r="BF1223" s="14"/>
      <c r="BG1223" s="14"/>
      <c r="BH1223" s="14"/>
      <c r="BI1223" s="14"/>
      <c r="BJ1223" s="14"/>
      <c r="BK1223" s="14"/>
      <c r="BL1223" s="14"/>
      <c r="BM1223" s="14"/>
      <c r="BN1223" s="14"/>
      <c r="BO1223" s="14"/>
      <c r="BP1223" s="14"/>
      <c r="BQ1223" s="14"/>
      <c r="BR1223" s="14"/>
    </row>
    <row r="1224" spans="1:70" x14ac:dyDescent="0.35">
      <c r="A1224" s="14"/>
      <c r="B1224" s="14"/>
      <c r="C1224" s="14"/>
      <c r="AY1224" s="14"/>
      <c r="AZ1224" s="14"/>
      <c r="BA1224" s="14"/>
      <c r="BB1224" s="14"/>
      <c r="BC1224" s="14"/>
      <c r="BD1224" s="14"/>
      <c r="BE1224" s="14"/>
      <c r="BF1224" s="14"/>
      <c r="BG1224" s="14"/>
      <c r="BH1224" s="14"/>
      <c r="BI1224" s="14"/>
      <c r="BJ1224" s="14"/>
      <c r="BK1224" s="14"/>
      <c r="BL1224" s="14"/>
      <c r="BM1224" s="14"/>
      <c r="BN1224" s="14"/>
      <c r="BO1224" s="14"/>
      <c r="BP1224" s="14"/>
      <c r="BQ1224" s="14"/>
      <c r="BR1224" s="14"/>
    </row>
    <row r="1225" spans="1:70" x14ac:dyDescent="0.35">
      <c r="A1225" s="14"/>
      <c r="B1225" s="14"/>
      <c r="C1225" s="14"/>
      <c r="AY1225" s="14"/>
      <c r="AZ1225" s="14"/>
      <c r="BA1225" s="14"/>
      <c r="BB1225" s="14"/>
      <c r="BC1225" s="14"/>
      <c r="BD1225" s="14"/>
      <c r="BE1225" s="14"/>
      <c r="BF1225" s="14"/>
      <c r="BG1225" s="14"/>
      <c r="BH1225" s="14"/>
      <c r="BI1225" s="14"/>
      <c r="BJ1225" s="14"/>
      <c r="BK1225" s="14"/>
      <c r="BL1225" s="14"/>
      <c r="BM1225" s="14"/>
      <c r="BN1225" s="14"/>
      <c r="BO1225" s="14"/>
      <c r="BP1225" s="14"/>
      <c r="BQ1225" s="14"/>
      <c r="BR1225" s="14"/>
    </row>
    <row r="1226" spans="1:70" x14ac:dyDescent="0.35">
      <c r="A1226" s="14"/>
      <c r="B1226" s="14"/>
      <c r="C1226" s="14"/>
      <c r="AY1226" s="14"/>
      <c r="AZ1226" s="14"/>
      <c r="BA1226" s="14"/>
      <c r="BB1226" s="14"/>
      <c r="BC1226" s="14"/>
      <c r="BD1226" s="14"/>
      <c r="BE1226" s="14"/>
      <c r="BF1226" s="14"/>
      <c r="BG1226" s="14"/>
      <c r="BH1226" s="14"/>
      <c r="BI1226" s="14"/>
      <c r="BJ1226" s="14"/>
      <c r="BK1226" s="14"/>
      <c r="BL1226" s="14"/>
      <c r="BM1226" s="14"/>
      <c r="BN1226" s="14"/>
      <c r="BO1226" s="14"/>
      <c r="BP1226" s="14"/>
      <c r="BQ1226" s="14"/>
      <c r="BR1226" s="14"/>
    </row>
    <row r="1227" spans="1:70" x14ac:dyDescent="0.35">
      <c r="A1227" s="14"/>
      <c r="B1227" s="14"/>
      <c r="C1227" s="14"/>
      <c r="AY1227" s="14"/>
      <c r="AZ1227" s="14"/>
      <c r="BA1227" s="14"/>
      <c r="BB1227" s="14"/>
      <c r="BC1227" s="14"/>
      <c r="BD1227" s="14"/>
      <c r="BE1227" s="14"/>
      <c r="BF1227" s="14"/>
      <c r="BG1227" s="14"/>
      <c r="BH1227" s="14"/>
      <c r="BI1227" s="14"/>
      <c r="BJ1227" s="14"/>
      <c r="BK1227" s="14"/>
      <c r="BL1227" s="14"/>
      <c r="BM1227" s="14"/>
      <c r="BN1227" s="14"/>
      <c r="BO1227" s="14"/>
      <c r="BP1227" s="14"/>
      <c r="BQ1227" s="14"/>
      <c r="BR1227" s="14"/>
    </row>
    <row r="1228" spans="1:70" x14ac:dyDescent="0.35">
      <c r="A1228" s="14"/>
      <c r="B1228" s="14"/>
      <c r="C1228" s="14"/>
      <c r="AY1228" s="14"/>
      <c r="AZ1228" s="14"/>
      <c r="BA1228" s="14"/>
      <c r="BB1228" s="14"/>
      <c r="BC1228" s="14"/>
      <c r="BD1228" s="14"/>
      <c r="BE1228" s="14"/>
      <c r="BF1228" s="14"/>
      <c r="BG1228" s="14"/>
      <c r="BH1228" s="14"/>
      <c r="BI1228" s="14"/>
      <c r="BJ1228" s="14"/>
      <c r="BK1228" s="14"/>
      <c r="BL1228" s="14"/>
      <c r="BM1228" s="14"/>
      <c r="BN1228" s="14"/>
      <c r="BO1228" s="14"/>
      <c r="BP1228" s="14"/>
      <c r="BQ1228" s="14"/>
      <c r="BR1228" s="14"/>
    </row>
    <row r="1229" spans="1:70" x14ac:dyDescent="0.35">
      <c r="A1229" s="14"/>
      <c r="B1229" s="14"/>
      <c r="C1229" s="14"/>
      <c r="AY1229" s="14"/>
      <c r="AZ1229" s="14"/>
      <c r="BA1229" s="14"/>
      <c r="BB1229" s="14"/>
      <c r="BC1229" s="14"/>
      <c r="BD1229" s="14"/>
      <c r="BE1229" s="14"/>
      <c r="BF1229" s="14"/>
      <c r="BG1229" s="14"/>
      <c r="BH1229" s="14"/>
      <c r="BI1229" s="14"/>
      <c r="BJ1229" s="14"/>
      <c r="BK1229" s="14"/>
      <c r="BL1229" s="14"/>
      <c r="BM1229" s="14"/>
      <c r="BN1229" s="14"/>
      <c r="BO1229" s="14"/>
      <c r="BP1229" s="14"/>
      <c r="BQ1229" s="14"/>
      <c r="BR1229" s="14"/>
    </row>
    <row r="1230" spans="1:70" x14ac:dyDescent="0.35">
      <c r="A1230" s="14"/>
      <c r="B1230" s="14"/>
      <c r="C1230" s="14"/>
      <c r="AY1230" s="14"/>
      <c r="AZ1230" s="14"/>
      <c r="BA1230" s="14"/>
      <c r="BB1230" s="14"/>
      <c r="BC1230" s="14"/>
      <c r="BD1230" s="14"/>
      <c r="BE1230" s="14"/>
      <c r="BF1230" s="14"/>
      <c r="BG1230" s="14"/>
      <c r="BH1230" s="14"/>
      <c r="BI1230" s="14"/>
      <c r="BJ1230" s="14"/>
      <c r="BK1230" s="14"/>
      <c r="BL1230" s="14"/>
      <c r="BM1230" s="14"/>
      <c r="BN1230" s="14"/>
      <c r="BO1230" s="14"/>
      <c r="BP1230" s="14"/>
      <c r="BQ1230" s="14"/>
      <c r="BR1230" s="14"/>
    </row>
    <row r="1231" spans="1:70" x14ac:dyDescent="0.35">
      <c r="A1231" s="14"/>
      <c r="B1231" s="14"/>
      <c r="C1231" s="14"/>
      <c r="AY1231" s="14"/>
      <c r="AZ1231" s="14"/>
      <c r="BA1231" s="14"/>
      <c r="BB1231" s="14"/>
      <c r="BC1231" s="14"/>
      <c r="BD1231" s="14"/>
      <c r="BE1231" s="14"/>
      <c r="BF1231" s="14"/>
      <c r="BG1231" s="14"/>
      <c r="BH1231" s="14"/>
      <c r="BI1231" s="14"/>
      <c r="BJ1231" s="14"/>
      <c r="BK1231" s="14"/>
      <c r="BL1231" s="14"/>
      <c r="BM1231" s="14"/>
      <c r="BN1231" s="14"/>
      <c r="BO1231" s="14"/>
      <c r="BP1231" s="14"/>
      <c r="BQ1231" s="14"/>
      <c r="BR1231" s="14"/>
    </row>
    <row r="1232" spans="1:70" x14ac:dyDescent="0.35">
      <c r="A1232" s="14"/>
      <c r="B1232" s="14"/>
      <c r="C1232" s="14"/>
      <c r="AY1232" s="14"/>
      <c r="AZ1232" s="14"/>
      <c r="BA1232" s="14"/>
      <c r="BB1232" s="14"/>
      <c r="BC1232" s="14"/>
      <c r="BD1232" s="14"/>
      <c r="BE1232" s="14"/>
      <c r="BF1232" s="14"/>
      <c r="BG1232" s="14"/>
      <c r="BH1232" s="14"/>
      <c r="BI1232" s="14"/>
      <c r="BJ1232" s="14"/>
      <c r="BK1232" s="14"/>
      <c r="BL1232" s="14"/>
      <c r="BM1232" s="14"/>
      <c r="BN1232" s="14"/>
      <c r="BO1232" s="14"/>
      <c r="BP1232" s="14"/>
      <c r="BQ1232" s="14"/>
      <c r="BR1232" s="14"/>
    </row>
    <row r="1233" spans="1:70" x14ac:dyDescent="0.35">
      <c r="A1233" s="14"/>
      <c r="B1233" s="14"/>
      <c r="C1233" s="14"/>
      <c r="AY1233" s="14"/>
      <c r="AZ1233" s="14"/>
      <c r="BA1233" s="14"/>
      <c r="BB1233" s="14"/>
      <c r="BC1233" s="14"/>
      <c r="BD1233" s="14"/>
      <c r="BE1233" s="14"/>
      <c r="BF1233" s="14"/>
      <c r="BG1233" s="14"/>
      <c r="BH1233" s="14"/>
      <c r="BI1233" s="14"/>
      <c r="BJ1233" s="14"/>
      <c r="BK1233" s="14"/>
      <c r="BL1233" s="14"/>
      <c r="BM1233" s="14"/>
      <c r="BN1233" s="14"/>
      <c r="BO1233" s="14"/>
      <c r="BP1233" s="14"/>
      <c r="BQ1233" s="14"/>
      <c r="BR1233" s="14"/>
    </row>
    <row r="1234" spans="1:70" x14ac:dyDescent="0.35">
      <c r="A1234" s="14"/>
      <c r="B1234" s="14"/>
      <c r="C1234" s="14"/>
      <c r="AY1234" s="14"/>
      <c r="AZ1234" s="14"/>
      <c r="BA1234" s="14"/>
      <c r="BB1234" s="14"/>
      <c r="BC1234" s="14"/>
      <c r="BD1234" s="14"/>
      <c r="BE1234" s="14"/>
      <c r="BF1234" s="14"/>
      <c r="BG1234" s="14"/>
      <c r="BH1234" s="14"/>
      <c r="BI1234" s="14"/>
      <c r="BJ1234" s="14"/>
      <c r="BK1234" s="14"/>
      <c r="BL1234" s="14"/>
      <c r="BM1234" s="14"/>
      <c r="BN1234" s="14"/>
      <c r="BO1234" s="14"/>
      <c r="BP1234" s="14"/>
      <c r="BQ1234" s="14"/>
      <c r="BR1234" s="14"/>
    </row>
    <row r="1235" spans="1:70" x14ac:dyDescent="0.35">
      <c r="A1235" s="14"/>
      <c r="B1235" s="14"/>
      <c r="C1235" s="14"/>
      <c r="AY1235" s="14"/>
      <c r="AZ1235" s="14"/>
      <c r="BA1235" s="14"/>
      <c r="BB1235" s="14"/>
      <c r="BC1235" s="14"/>
      <c r="BD1235" s="14"/>
      <c r="BE1235" s="14"/>
      <c r="BF1235" s="14"/>
      <c r="BG1235" s="14"/>
      <c r="BH1235" s="14"/>
      <c r="BI1235" s="14"/>
      <c r="BJ1235" s="14"/>
      <c r="BK1235" s="14"/>
      <c r="BL1235" s="14"/>
      <c r="BM1235" s="14"/>
      <c r="BN1235" s="14"/>
      <c r="BO1235" s="14"/>
      <c r="BP1235" s="14"/>
      <c r="BQ1235" s="14"/>
      <c r="BR1235" s="14"/>
    </row>
    <row r="1236" spans="1:70" x14ac:dyDescent="0.35">
      <c r="A1236" s="14"/>
      <c r="B1236" s="14"/>
      <c r="C1236" s="14"/>
      <c r="AY1236" s="14"/>
      <c r="AZ1236" s="14"/>
      <c r="BA1236" s="14"/>
      <c r="BB1236" s="14"/>
      <c r="BC1236" s="14"/>
      <c r="BD1236" s="14"/>
      <c r="BE1236" s="14"/>
      <c r="BF1236" s="14"/>
      <c r="BG1236" s="14"/>
      <c r="BH1236" s="14"/>
      <c r="BI1236" s="14"/>
      <c r="BJ1236" s="14"/>
      <c r="BK1236" s="14"/>
      <c r="BL1236" s="14"/>
      <c r="BM1236" s="14"/>
      <c r="BN1236" s="14"/>
      <c r="BO1236" s="14"/>
      <c r="BP1236" s="14"/>
      <c r="BQ1236" s="14"/>
      <c r="BR1236" s="14"/>
    </row>
    <row r="1237" spans="1:70" x14ac:dyDescent="0.35">
      <c r="A1237" s="14"/>
      <c r="B1237" s="14"/>
      <c r="C1237" s="14"/>
      <c r="AY1237" s="14"/>
      <c r="AZ1237" s="14"/>
      <c r="BA1237" s="14"/>
      <c r="BB1237" s="14"/>
      <c r="BC1237" s="14"/>
      <c r="BD1237" s="14"/>
      <c r="BE1237" s="14"/>
      <c r="BF1237" s="14"/>
      <c r="BG1237" s="14"/>
      <c r="BH1237" s="14"/>
      <c r="BI1237" s="14"/>
      <c r="BJ1237" s="14"/>
      <c r="BK1237" s="14"/>
      <c r="BL1237" s="14"/>
      <c r="BM1237" s="14"/>
      <c r="BN1237" s="14"/>
      <c r="BO1237" s="14"/>
      <c r="BP1237" s="14"/>
      <c r="BQ1237" s="14"/>
      <c r="BR1237" s="14"/>
    </row>
    <row r="1238" spans="1:70" x14ac:dyDescent="0.35">
      <c r="AY1238" s="14"/>
      <c r="AZ1238" s="14"/>
      <c r="BA1238" s="14"/>
      <c r="BB1238" s="14"/>
      <c r="BC1238" s="14"/>
      <c r="BD1238" s="14"/>
      <c r="BE1238" s="14"/>
      <c r="BF1238" s="14"/>
      <c r="BG1238" s="14"/>
      <c r="BH1238" s="14"/>
      <c r="BI1238" s="14"/>
      <c r="BJ1238" s="14"/>
      <c r="BK1238" s="14"/>
      <c r="BL1238" s="14"/>
      <c r="BM1238" s="14"/>
      <c r="BN1238" s="14"/>
      <c r="BO1238" s="14"/>
      <c r="BP1238" s="14"/>
      <c r="BQ1238" s="14"/>
      <c r="BR1238" s="14"/>
    </row>
    <row r="1239" spans="1:70" x14ac:dyDescent="0.35">
      <c r="AY1239" s="14"/>
      <c r="AZ1239" s="14"/>
      <c r="BA1239" s="14"/>
      <c r="BB1239" s="14"/>
      <c r="BC1239" s="14"/>
      <c r="BD1239" s="14"/>
      <c r="BE1239" s="14"/>
      <c r="BF1239" s="14"/>
      <c r="BG1239" s="14"/>
      <c r="BH1239" s="14"/>
      <c r="BI1239" s="14"/>
      <c r="BJ1239" s="14"/>
      <c r="BK1239" s="14"/>
      <c r="BL1239" s="14"/>
      <c r="BM1239" s="14"/>
      <c r="BN1239" s="14"/>
      <c r="BO1239" s="14"/>
      <c r="BP1239" s="14"/>
      <c r="BQ1239" s="14"/>
      <c r="BR1239" s="14"/>
    </row>
    <row r="1240" spans="1:70" x14ac:dyDescent="0.35">
      <c r="AY1240" s="14"/>
      <c r="AZ1240" s="14"/>
      <c r="BA1240" s="14"/>
      <c r="BB1240" s="14"/>
      <c r="BC1240" s="14"/>
      <c r="BD1240" s="14"/>
      <c r="BE1240" s="14"/>
      <c r="BF1240" s="14"/>
      <c r="BG1240" s="14"/>
      <c r="BH1240" s="14"/>
      <c r="BI1240" s="14"/>
      <c r="BJ1240" s="14"/>
      <c r="BK1240" s="14"/>
      <c r="BL1240" s="14"/>
      <c r="BM1240" s="14"/>
      <c r="BN1240" s="14"/>
      <c r="BO1240" s="14"/>
      <c r="BP1240" s="14"/>
      <c r="BQ1240" s="14"/>
      <c r="BR1240" s="14"/>
    </row>
    <row r="1241" spans="1:70" x14ac:dyDescent="0.35">
      <c r="AY1241" s="14"/>
      <c r="AZ1241" s="14"/>
      <c r="BA1241" s="14"/>
      <c r="BB1241" s="14"/>
      <c r="BC1241" s="14"/>
      <c r="BD1241" s="14"/>
      <c r="BE1241" s="14"/>
      <c r="BF1241" s="14"/>
      <c r="BG1241" s="14"/>
      <c r="BH1241" s="14"/>
      <c r="BI1241" s="14"/>
      <c r="BJ1241" s="14"/>
      <c r="BK1241" s="14"/>
      <c r="BL1241" s="14"/>
      <c r="BM1241" s="14"/>
      <c r="BN1241" s="14"/>
      <c r="BO1241" s="14"/>
      <c r="BP1241" s="14"/>
      <c r="BQ1241" s="14"/>
      <c r="BR1241" s="14"/>
    </row>
    <row r="1242" spans="1:70" x14ac:dyDescent="0.35">
      <c r="AY1242" s="14"/>
      <c r="AZ1242" s="14"/>
      <c r="BA1242" s="14"/>
      <c r="BB1242" s="14"/>
      <c r="BC1242" s="14"/>
      <c r="BD1242" s="14"/>
      <c r="BE1242" s="14"/>
      <c r="BF1242" s="14"/>
      <c r="BG1242" s="14"/>
      <c r="BH1242" s="14"/>
      <c r="BI1242" s="14"/>
      <c r="BJ1242" s="14"/>
      <c r="BK1242" s="14"/>
      <c r="BL1242" s="14"/>
      <c r="BM1242" s="14"/>
      <c r="BN1242" s="14"/>
      <c r="BO1242" s="14"/>
      <c r="BP1242" s="14"/>
      <c r="BQ1242" s="14"/>
      <c r="BR1242" s="14"/>
    </row>
    <row r="1243" spans="1:70" x14ac:dyDescent="0.35">
      <c r="AY1243" s="14"/>
      <c r="AZ1243" s="14"/>
      <c r="BA1243" s="14"/>
      <c r="BB1243" s="14"/>
      <c r="BC1243" s="14"/>
      <c r="BD1243" s="14"/>
      <c r="BE1243" s="14"/>
      <c r="BF1243" s="14"/>
      <c r="BG1243" s="14"/>
      <c r="BH1243" s="14"/>
      <c r="BI1243" s="14"/>
      <c r="BJ1243" s="14"/>
      <c r="BK1243" s="14"/>
      <c r="BL1243" s="14"/>
      <c r="BM1243" s="14"/>
      <c r="BN1243" s="14"/>
      <c r="BO1243" s="14"/>
      <c r="BP1243" s="14"/>
      <c r="BQ1243" s="14"/>
      <c r="BR1243" s="14"/>
    </row>
    <row r="1244" spans="1:70" x14ac:dyDescent="0.35">
      <c r="AY1244" s="14"/>
      <c r="AZ1244" s="14"/>
      <c r="BA1244" s="14"/>
      <c r="BB1244" s="14"/>
      <c r="BC1244" s="14"/>
      <c r="BD1244" s="14"/>
      <c r="BE1244" s="14"/>
      <c r="BF1244" s="14"/>
      <c r="BG1244" s="14"/>
      <c r="BH1244" s="14"/>
      <c r="BI1244" s="14"/>
      <c r="BJ1244" s="14"/>
      <c r="BK1244" s="14"/>
      <c r="BL1244" s="14"/>
      <c r="BM1244" s="14"/>
      <c r="BN1244" s="14"/>
      <c r="BO1244" s="14"/>
      <c r="BP1244" s="14"/>
      <c r="BQ1244" s="14"/>
      <c r="BR1244" s="14"/>
    </row>
    <row r="1245" spans="1:70" x14ac:dyDescent="0.35">
      <c r="AY1245" s="14"/>
      <c r="AZ1245" s="14"/>
      <c r="BA1245" s="14"/>
      <c r="BB1245" s="14"/>
      <c r="BC1245" s="14"/>
      <c r="BD1245" s="14"/>
      <c r="BE1245" s="14"/>
      <c r="BF1245" s="14"/>
      <c r="BG1245" s="14"/>
      <c r="BH1245" s="14"/>
      <c r="BI1245" s="14"/>
      <c r="BJ1245" s="14"/>
      <c r="BK1245" s="14"/>
      <c r="BL1245" s="14"/>
      <c r="BM1245" s="14"/>
      <c r="BN1245" s="14"/>
      <c r="BO1245" s="14"/>
      <c r="BP1245" s="14"/>
      <c r="BQ1245" s="14"/>
      <c r="BR1245" s="14"/>
    </row>
    <row r="1246" spans="1:70" x14ac:dyDescent="0.35">
      <c r="AY1246" s="14"/>
      <c r="AZ1246" s="14"/>
      <c r="BA1246" s="14"/>
      <c r="BB1246" s="14"/>
      <c r="BC1246" s="14"/>
      <c r="BD1246" s="14"/>
      <c r="BE1246" s="14"/>
      <c r="BF1246" s="14"/>
      <c r="BG1246" s="14"/>
      <c r="BH1246" s="14"/>
      <c r="BI1246" s="14"/>
      <c r="BJ1246" s="14"/>
      <c r="BK1246" s="14"/>
      <c r="BL1246" s="14"/>
      <c r="BM1246" s="14"/>
      <c r="BN1246" s="14"/>
      <c r="BO1246" s="14"/>
      <c r="BP1246" s="14"/>
      <c r="BQ1246" s="14"/>
      <c r="BR1246" s="14"/>
    </row>
    <row r="1247" spans="1:70" x14ac:dyDescent="0.35">
      <c r="AY1247" s="14"/>
      <c r="AZ1247" s="14"/>
      <c r="BA1247" s="14"/>
      <c r="BB1247" s="14"/>
      <c r="BC1247" s="14"/>
      <c r="BD1247" s="14"/>
      <c r="BE1247" s="14"/>
      <c r="BF1247" s="14"/>
      <c r="BG1247" s="14"/>
      <c r="BH1247" s="14"/>
      <c r="BI1247" s="14"/>
      <c r="BJ1247" s="14"/>
      <c r="BK1247" s="14"/>
      <c r="BL1247" s="14"/>
      <c r="BM1247" s="14"/>
      <c r="BN1247" s="14"/>
      <c r="BO1247" s="14"/>
      <c r="BP1247" s="14"/>
      <c r="BQ1247" s="14"/>
      <c r="BR1247" s="14"/>
    </row>
    <row r="1248" spans="1:70" x14ac:dyDescent="0.35">
      <c r="AY1248" s="14"/>
      <c r="AZ1248" s="14"/>
      <c r="BA1248" s="14"/>
      <c r="BB1248" s="14"/>
      <c r="BC1248" s="14"/>
      <c r="BD1248" s="14"/>
      <c r="BE1248" s="14"/>
      <c r="BF1248" s="14"/>
      <c r="BG1248" s="14"/>
      <c r="BH1248" s="14"/>
      <c r="BI1248" s="14"/>
      <c r="BJ1248" s="14"/>
      <c r="BK1248" s="14"/>
      <c r="BL1248" s="14"/>
      <c r="BM1248" s="14"/>
      <c r="BN1248" s="14"/>
      <c r="BO1248" s="14"/>
      <c r="BP1248" s="14"/>
      <c r="BQ1248" s="14"/>
      <c r="BR1248" s="14"/>
    </row>
    <row r="1249" spans="51:70" x14ac:dyDescent="0.35">
      <c r="AY1249" s="14"/>
      <c r="AZ1249" s="14"/>
      <c r="BA1249" s="14"/>
      <c r="BB1249" s="14"/>
      <c r="BC1249" s="14"/>
      <c r="BD1249" s="14"/>
      <c r="BE1249" s="14"/>
      <c r="BF1249" s="14"/>
      <c r="BG1249" s="14"/>
      <c r="BH1249" s="14"/>
      <c r="BI1249" s="14"/>
      <c r="BJ1249" s="14"/>
      <c r="BK1249" s="14"/>
      <c r="BL1249" s="14"/>
      <c r="BM1249" s="14"/>
      <c r="BN1249" s="14"/>
      <c r="BO1249" s="14"/>
      <c r="BP1249" s="14"/>
      <c r="BQ1249" s="14"/>
      <c r="BR1249" s="14"/>
    </row>
    <row r="1250" spans="51:70" x14ac:dyDescent="0.35">
      <c r="AY1250" s="14"/>
      <c r="AZ1250" s="14"/>
      <c r="BA1250" s="14"/>
      <c r="BB1250" s="14"/>
      <c r="BC1250" s="14"/>
      <c r="BD1250" s="14"/>
      <c r="BE1250" s="14"/>
      <c r="BF1250" s="14"/>
      <c r="BG1250" s="14"/>
      <c r="BH1250" s="14"/>
      <c r="BI1250" s="14"/>
      <c r="BJ1250" s="14"/>
      <c r="BK1250" s="14"/>
      <c r="BL1250" s="14"/>
      <c r="BM1250" s="14"/>
      <c r="BN1250" s="14"/>
      <c r="BO1250" s="14"/>
      <c r="BP1250" s="14"/>
      <c r="BQ1250" s="14"/>
      <c r="BR1250" s="14"/>
    </row>
    <row r="1251" spans="51:70" x14ac:dyDescent="0.35">
      <c r="AY1251" s="14"/>
      <c r="AZ1251" s="14"/>
      <c r="BA1251" s="14"/>
      <c r="BB1251" s="14"/>
      <c r="BC1251" s="14"/>
      <c r="BD1251" s="14"/>
      <c r="BE1251" s="14"/>
      <c r="BF1251" s="14"/>
      <c r="BG1251" s="14"/>
      <c r="BH1251" s="14"/>
      <c r="BI1251" s="14"/>
      <c r="BJ1251" s="14"/>
      <c r="BK1251" s="14"/>
      <c r="BL1251" s="14"/>
      <c r="BM1251" s="14"/>
      <c r="BN1251" s="14"/>
      <c r="BO1251" s="14"/>
      <c r="BP1251" s="14"/>
      <c r="BQ1251" s="14"/>
      <c r="BR1251" s="14"/>
    </row>
    <row r="1252" spans="51:70" x14ac:dyDescent="0.35">
      <c r="AY1252" s="14"/>
      <c r="AZ1252" s="14"/>
      <c r="BA1252" s="14"/>
      <c r="BB1252" s="14"/>
      <c r="BC1252" s="14"/>
      <c r="BD1252" s="14"/>
      <c r="BE1252" s="14"/>
      <c r="BF1252" s="14"/>
      <c r="BG1252" s="14"/>
      <c r="BH1252" s="14"/>
      <c r="BI1252" s="14"/>
      <c r="BJ1252" s="14"/>
      <c r="BK1252" s="14"/>
      <c r="BL1252" s="14"/>
      <c r="BM1252" s="14"/>
      <c r="BN1252" s="14"/>
      <c r="BO1252" s="14"/>
      <c r="BP1252" s="14"/>
      <c r="BQ1252" s="14"/>
      <c r="BR1252" s="14"/>
    </row>
    <row r="1253" spans="51:70" x14ac:dyDescent="0.35">
      <c r="AY1253" s="14"/>
      <c r="AZ1253" s="14"/>
      <c r="BA1253" s="14"/>
      <c r="BB1253" s="14"/>
      <c r="BC1253" s="14"/>
      <c r="BD1253" s="14"/>
      <c r="BE1253" s="14"/>
      <c r="BF1253" s="14"/>
      <c r="BG1253" s="14"/>
      <c r="BH1253" s="14"/>
      <c r="BI1253" s="14"/>
      <c r="BJ1253" s="14"/>
      <c r="BK1253" s="14"/>
      <c r="BL1253" s="14"/>
      <c r="BM1253" s="14"/>
      <c r="BN1253" s="14"/>
      <c r="BO1253" s="14"/>
      <c r="BP1253" s="14"/>
      <c r="BQ1253" s="14"/>
      <c r="BR1253" s="14"/>
    </row>
    <row r="1254" spans="51:70" x14ac:dyDescent="0.35">
      <c r="AY1254" s="14"/>
      <c r="AZ1254" s="14"/>
      <c r="BA1254" s="14"/>
      <c r="BB1254" s="14"/>
      <c r="BC1254" s="14"/>
      <c r="BD1254" s="14"/>
      <c r="BE1254" s="14"/>
      <c r="BF1254" s="14"/>
      <c r="BG1254" s="14"/>
      <c r="BH1254" s="14"/>
      <c r="BI1254" s="14"/>
      <c r="BJ1254" s="14"/>
      <c r="BK1254" s="14"/>
      <c r="BL1254" s="14"/>
      <c r="BM1254" s="14"/>
      <c r="BN1254" s="14"/>
      <c r="BO1254" s="14"/>
      <c r="BP1254" s="14"/>
      <c r="BQ1254" s="14"/>
      <c r="BR1254" s="14"/>
    </row>
    <row r="1255" spans="51:70" x14ac:dyDescent="0.35">
      <c r="AY1255" s="14"/>
      <c r="AZ1255" s="14"/>
      <c r="BA1255" s="14"/>
      <c r="BB1255" s="14"/>
      <c r="BC1255" s="14"/>
      <c r="BD1255" s="14"/>
      <c r="BE1255" s="14"/>
      <c r="BF1255" s="14"/>
      <c r="BG1255" s="14"/>
      <c r="BH1255" s="14"/>
      <c r="BI1255" s="14"/>
      <c r="BJ1255" s="14"/>
      <c r="BK1255" s="14"/>
      <c r="BL1255" s="14"/>
      <c r="BM1255" s="14"/>
      <c r="BN1255" s="14"/>
      <c r="BO1255" s="14"/>
      <c r="BP1255" s="14"/>
      <c r="BQ1255" s="14"/>
      <c r="BR1255" s="14"/>
    </row>
    <row r="1256" spans="51:70" x14ac:dyDescent="0.35">
      <c r="AY1256" s="14"/>
      <c r="AZ1256" s="14"/>
      <c r="BA1256" s="14"/>
      <c r="BB1256" s="14"/>
      <c r="BC1256" s="14"/>
      <c r="BD1256" s="14"/>
      <c r="BE1256" s="14"/>
      <c r="BF1256" s="14"/>
      <c r="BG1256" s="14"/>
      <c r="BH1256" s="14"/>
      <c r="BI1256" s="14"/>
      <c r="BJ1256" s="14"/>
      <c r="BK1256" s="14"/>
      <c r="BL1256" s="14"/>
      <c r="BM1256" s="14"/>
      <c r="BN1256" s="14"/>
      <c r="BO1256" s="14"/>
      <c r="BP1256" s="14"/>
      <c r="BQ1256" s="14"/>
      <c r="BR1256" s="14"/>
    </row>
    <row r="1257" spans="51:70" x14ac:dyDescent="0.35">
      <c r="AY1257" s="14"/>
      <c r="AZ1257" s="14"/>
      <c r="BA1257" s="14"/>
      <c r="BB1257" s="14"/>
      <c r="BC1257" s="14"/>
      <c r="BD1257" s="14"/>
      <c r="BE1257" s="14"/>
      <c r="BF1257" s="14"/>
      <c r="BG1257" s="14"/>
      <c r="BH1257" s="14"/>
      <c r="BI1257" s="14"/>
      <c r="BJ1257" s="14"/>
      <c r="BK1257" s="14"/>
      <c r="BL1257" s="14"/>
      <c r="BM1257" s="14"/>
      <c r="BN1257" s="14"/>
      <c r="BO1257" s="14"/>
      <c r="BP1257" s="14"/>
      <c r="BQ1257" s="14"/>
      <c r="BR1257" s="14"/>
    </row>
    <row r="1258" spans="51:70" x14ac:dyDescent="0.35">
      <c r="AY1258" s="14"/>
      <c r="AZ1258" s="14"/>
      <c r="BA1258" s="14"/>
      <c r="BB1258" s="14"/>
      <c r="BC1258" s="14"/>
      <c r="BD1258" s="14"/>
      <c r="BE1258" s="14"/>
      <c r="BF1258" s="14"/>
      <c r="BG1258" s="14"/>
      <c r="BH1258" s="14"/>
      <c r="BI1258" s="14"/>
      <c r="BJ1258" s="14"/>
      <c r="BK1258" s="14"/>
      <c r="BL1258" s="14"/>
      <c r="BM1258" s="14"/>
      <c r="BN1258" s="14"/>
      <c r="BO1258" s="14"/>
      <c r="BP1258" s="14"/>
      <c r="BQ1258" s="14"/>
      <c r="BR1258" s="14"/>
    </row>
    <row r="1259" spans="51:70" x14ac:dyDescent="0.35">
      <c r="AY1259" s="14"/>
      <c r="AZ1259" s="14"/>
      <c r="BA1259" s="14"/>
      <c r="BB1259" s="14"/>
      <c r="BC1259" s="14"/>
      <c r="BD1259" s="14"/>
      <c r="BE1259" s="14"/>
      <c r="BF1259" s="14"/>
      <c r="BG1259" s="14"/>
      <c r="BH1259" s="14"/>
      <c r="BI1259" s="14"/>
      <c r="BJ1259" s="14"/>
      <c r="BK1259" s="14"/>
      <c r="BL1259" s="14"/>
      <c r="BM1259" s="14"/>
      <c r="BN1259" s="14"/>
      <c r="BO1259" s="14"/>
      <c r="BP1259" s="14"/>
      <c r="BQ1259" s="14"/>
      <c r="BR1259" s="14"/>
    </row>
    <row r="1260" spans="51:70" x14ac:dyDescent="0.35">
      <c r="AY1260" s="14"/>
      <c r="AZ1260" s="14"/>
      <c r="BA1260" s="14"/>
      <c r="BB1260" s="14"/>
      <c r="BC1260" s="14"/>
      <c r="BD1260" s="14"/>
      <c r="BE1260" s="14"/>
      <c r="BF1260" s="14"/>
      <c r="BG1260" s="14"/>
      <c r="BH1260" s="14"/>
      <c r="BI1260" s="14"/>
      <c r="BJ1260" s="14"/>
      <c r="BK1260" s="14"/>
      <c r="BL1260" s="14"/>
      <c r="BM1260" s="14"/>
      <c r="BN1260" s="14"/>
      <c r="BO1260" s="14"/>
      <c r="BP1260" s="14"/>
      <c r="BQ1260" s="14"/>
      <c r="BR1260" s="14"/>
    </row>
    <row r="1261" spans="51:70" x14ac:dyDescent="0.35">
      <c r="AY1261" s="14"/>
      <c r="AZ1261" s="14"/>
      <c r="BA1261" s="14"/>
      <c r="BB1261" s="14"/>
      <c r="BC1261" s="14"/>
      <c r="BD1261" s="14"/>
      <c r="BE1261" s="14"/>
      <c r="BF1261" s="14"/>
      <c r="BG1261" s="14"/>
      <c r="BH1261" s="14"/>
      <c r="BI1261" s="14"/>
      <c r="BJ1261" s="14"/>
      <c r="BK1261" s="14"/>
      <c r="BL1261" s="14"/>
      <c r="BM1261" s="14"/>
      <c r="BN1261" s="14"/>
      <c r="BO1261" s="14"/>
      <c r="BP1261" s="14"/>
      <c r="BQ1261" s="14"/>
      <c r="BR1261" s="14"/>
    </row>
    <row r="1262" spans="51:70" x14ac:dyDescent="0.35">
      <c r="AY1262" s="14"/>
      <c r="AZ1262" s="14"/>
      <c r="BA1262" s="14"/>
      <c r="BB1262" s="14"/>
      <c r="BC1262" s="14"/>
      <c r="BD1262" s="14"/>
      <c r="BE1262" s="14"/>
      <c r="BF1262" s="14"/>
      <c r="BG1262" s="14"/>
      <c r="BH1262" s="14"/>
      <c r="BI1262" s="14"/>
      <c r="BJ1262" s="14"/>
      <c r="BK1262" s="14"/>
      <c r="BL1262" s="14"/>
      <c r="BM1262" s="14"/>
      <c r="BN1262" s="14"/>
      <c r="BO1262" s="14"/>
      <c r="BP1262" s="14"/>
      <c r="BQ1262" s="14"/>
      <c r="BR1262" s="14"/>
    </row>
    <row r="1263" spans="51:70" x14ac:dyDescent="0.35">
      <c r="AY1263" s="14"/>
      <c r="AZ1263" s="14"/>
      <c r="BA1263" s="14"/>
      <c r="BB1263" s="14"/>
      <c r="BC1263" s="14"/>
      <c r="BD1263" s="14"/>
      <c r="BE1263" s="14"/>
      <c r="BF1263" s="14"/>
      <c r="BG1263" s="14"/>
      <c r="BH1263" s="14"/>
      <c r="BI1263" s="14"/>
      <c r="BJ1263" s="14"/>
      <c r="BK1263" s="14"/>
      <c r="BL1263" s="14"/>
      <c r="BM1263" s="14"/>
      <c r="BN1263" s="14"/>
      <c r="BO1263" s="14"/>
      <c r="BP1263" s="14"/>
      <c r="BQ1263" s="14"/>
      <c r="BR1263" s="14"/>
    </row>
    <row r="1264" spans="51:70" x14ac:dyDescent="0.35">
      <c r="AY1264" s="14"/>
      <c r="AZ1264" s="14"/>
      <c r="BA1264" s="14"/>
      <c r="BB1264" s="14"/>
      <c r="BC1264" s="14"/>
      <c r="BD1264" s="14"/>
      <c r="BE1264" s="14"/>
      <c r="BF1264" s="14"/>
      <c r="BG1264" s="14"/>
      <c r="BH1264" s="14"/>
      <c r="BI1264" s="14"/>
      <c r="BJ1264" s="14"/>
      <c r="BK1264" s="14"/>
      <c r="BL1264" s="14"/>
      <c r="BM1264" s="14"/>
      <c r="BN1264" s="14"/>
      <c r="BO1264" s="14"/>
      <c r="BP1264" s="14"/>
      <c r="BQ1264" s="14"/>
      <c r="BR1264" s="14"/>
    </row>
    <row r="1265" spans="51:70" x14ac:dyDescent="0.35">
      <c r="AY1265" s="14"/>
      <c r="AZ1265" s="14"/>
      <c r="BA1265" s="14"/>
      <c r="BB1265" s="14"/>
      <c r="BC1265" s="14"/>
      <c r="BD1265" s="14"/>
      <c r="BE1265" s="14"/>
      <c r="BF1265" s="14"/>
      <c r="BG1265" s="14"/>
      <c r="BH1265" s="14"/>
      <c r="BI1265" s="14"/>
      <c r="BJ1265" s="14"/>
      <c r="BK1265" s="14"/>
      <c r="BL1265" s="14"/>
      <c r="BM1265" s="14"/>
      <c r="BN1265" s="14"/>
      <c r="BO1265" s="14"/>
      <c r="BP1265" s="14"/>
      <c r="BQ1265" s="14"/>
      <c r="BR1265" s="14"/>
    </row>
    <row r="1266" spans="51:70" x14ac:dyDescent="0.35">
      <c r="AY1266" s="14"/>
      <c r="AZ1266" s="14"/>
      <c r="BA1266" s="14"/>
      <c r="BB1266" s="14"/>
      <c r="BC1266" s="14"/>
      <c r="BD1266" s="14"/>
      <c r="BE1266" s="14"/>
      <c r="BF1266" s="14"/>
      <c r="BG1266" s="14"/>
      <c r="BH1266" s="14"/>
      <c r="BI1266" s="14"/>
      <c r="BJ1266" s="14"/>
      <c r="BK1266" s="14"/>
      <c r="BL1266" s="14"/>
      <c r="BM1266" s="14"/>
      <c r="BN1266" s="14"/>
      <c r="BO1266" s="14"/>
      <c r="BP1266" s="14"/>
      <c r="BQ1266" s="14"/>
      <c r="BR1266" s="14"/>
    </row>
    <row r="1267" spans="51:70" x14ac:dyDescent="0.35">
      <c r="AY1267" s="14"/>
      <c r="AZ1267" s="14"/>
      <c r="BA1267" s="14"/>
      <c r="BB1267" s="14"/>
      <c r="BC1267" s="14"/>
      <c r="BD1267" s="14"/>
      <c r="BE1267" s="14"/>
      <c r="BF1267" s="14"/>
      <c r="BG1267" s="14"/>
      <c r="BH1267" s="14"/>
      <c r="BI1267" s="14"/>
      <c r="BJ1267" s="14"/>
      <c r="BK1267" s="14"/>
      <c r="BL1267" s="14"/>
      <c r="BM1267" s="14"/>
      <c r="BN1267" s="14"/>
      <c r="BO1267" s="14"/>
      <c r="BP1267" s="14"/>
      <c r="BQ1267" s="14"/>
      <c r="BR1267" s="14"/>
    </row>
    <row r="1268" spans="51:70" x14ac:dyDescent="0.35">
      <c r="AY1268" s="14"/>
      <c r="AZ1268" s="14"/>
      <c r="BA1268" s="14"/>
      <c r="BB1268" s="14"/>
      <c r="BC1268" s="14"/>
      <c r="BD1268" s="14"/>
      <c r="BE1268" s="14"/>
      <c r="BF1268" s="14"/>
      <c r="BG1268" s="14"/>
      <c r="BH1268" s="14"/>
      <c r="BI1268" s="14"/>
      <c r="BJ1268" s="14"/>
      <c r="BK1268" s="14"/>
      <c r="BL1268" s="14"/>
      <c r="BM1268" s="14"/>
      <c r="BN1268" s="14"/>
      <c r="BO1268" s="14"/>
      <c r="BP1268" s="14"/>
      <c r="BQ1268" s="14"/>
      <c r="BR1268" s="14"/>
    </row>
    <row r="1269" spans="51:70" x14ac:dyDescent="0.35">
      <c r="AY1269" s="14"/>
      <c r="AZ1269" s="14"/>
      <c r="BA1269" s="14"/>
      <c r="BB1269" s="14"/>
      <c r="BC1269" s="14"/>
      <c r="BD1269" s="14"/>
      <c r="BE1269" s="14"/>
      <c r="BF1269" s="14"/>
      <c r="BG1269" s="14"/>
      <c r="BH1269" s="14"/>
      <c r="BI1269" s="14"/>
      <c r="BJ1269" s="14"/>
      <c r="BK1269" s="14"/>
      <c r="BL1269" s="14"/>
      <c r="BM1269" s="14"/>
      <c r="BN1269" s="14"/>
      <c r="BO1269" s="14"/>
      <c r="BP1269" s="14"/>
      <c r="BQ1269" s="14"/>
      <c r="BR1269" s="14"/>
    </row>
    <row r="1270" spans="51:70" x14ac:dyDescent="0.35">
      <c r="AY1270" s="14"/>
      <c r="AZ1270" s="14"/>
      <c r="BA1270" s="14"/>
      <c r="BB1270" s="14"/>
      <c r="BC1270" s="14"/>
      <c r="BD1270" s="14"/>
      <c r="BE1270" s="14"/>
      <c r="BF1270" s="14"/>
      <c r="BG1270" s="14"/>
      <c r="BH1270" s="14"/>
      <c r="BI1270" s="14"/>
      <c r="BJ1270" s="14"/>
      <c r="BK1270" s="14"/>
      <c r="BL1270" s="14"/>
      <c r="BM1270" s="14"/>
      <c r="BN1270" s="14"/>
      <c r="BO1270" s="14"/>
      <c r="BP1270" s="14"/>
      <c r="BQ1270" s="14"/>
      <c r="BR1270" s="14"/>
    </row>
    <row r="1271" spans="51:70" x14ac:dyDescent="0.35">
      <c r="AY1271" s="14"/>
      <c r="AZ1271" s="14"/>
      <c r="BA1271" s="14"/>
      <c r="BB1271" s="14"/>
      <c r="BC1271" s="14"/>
      <c r="BD1271" s="14"/>
      <c r="BE1271" s="14"/>
      <c r="BF1271" s="14"/>
      <c r="BG1271" s="14"/>
      <c r="BH1271" s="14"/>
      <c r="BI1271" s="14"/>
      <c r="BJ1271" s="14"/>
      <c r="BK1271" s="14"/>
      <c r="BL1271" s="14"/>
      <c r="BM1271" s="14"/>
      <c r="BN1271" s="14"/>
      <c r="BO1271" s="14"/>
      <c r="BP1271" s="14"/>
      <c r="BQ1271" s="14"/>
      <c r="BR1271" s="14"/>
    </row>
    <row r="1272" spans="51:70" x14ac:dyDescent="0.35">
      <c r="AY1272" s="14"/>
      <c r="AZ1272" s="14"/>
      <c r="BA1272" s="14"/>
      <c r="BB1272" s="14"/>
      <c r="BC1272" s="14"/>
      <c r="BD1272" s="14"/>
      <c r="BE1272" s="14"/>
      <c r="BF1272" s="14"/>
      <c r="BG1272" s="14"/>
      <c r="BH1272" s="14"/>
      <c r="BI1272" s="14"/>
      <c r="BJ1272" s="14"/>
      <c r="BK1272" s="14"/>
      <c r="BL1272" s="14"/>
      <c r="BM1272" s="14"/>
      <c r="BN1272" s="14"/>
      <c r="BO1272" s="14"/>
      <c r="BP1272" s="14"/>
      <c r="BQ1272" s="14"/>
      <c r="BR1272" s="14"/>
    </row>
    <row r="1273" spans="51:70" x14ac:dyDescent="0.35">
      <c r="AY1273" s="14"/>
      <c r="AZ1273" s="14"/>
      <c r="BA1273" s="14"/>
      <c r="BB1273" s="14"/>
      <c r="BC1273" s="14"/>
      <c r="BD1273" s="14"/>
      <c r="BE1273" s="14"/>
      <c r="BF1273" s="14"/>
      <c r="BG1273" s="14"/>
      <c r="BH1273" s="14"/>
      <c r="BI1273" s="14"/>
      <c r="BJ1273" s="14"/>
      <c r="BK1273" s="14"/>
      <c r="BL1273" s="14"/>
      <c r="BM1273" s="14"/>
      <c r="BN1273" s="14"/>
      <c r="BO1273" s="14"/>
      <c r="BP1273" s="14"/>
      <c r="BQ1273" s="14"/>
      <c r="BR1273" s="14"/>
    </row>
    <row r="1274" spans="51:70" x14ac:dyDescent="0.35">
      <c r="AY1274" s="14"/>
      <c r="AZ1274" s="14"/>
      <c r="BA1274" s="14"/>
      <c r="BB1274" s="14"/>
      <c r="BC1274" s="14"/>
      <c r="BD1274" s="14"/>
      <c r="BE1274" s="14"/>
      <c r="BF1274" s="14"/>
      <c r="BG1274" s="14"/>
      <c r="BH1274" s="14"/>
      <c r="BI1274" s="14"/>
      <c r="BJ1274" s="14"/>
      <c r="BK1274" s="14"/>
      <c r="BL1274" s="14"/>
      <c r="BM1274" s="14"/>
      <c r="BN1274" s="14"/>
      <c r="BO1274" s="14"/>
      <c r="BP1274" s="14"/>
      <c r="BQ1274" s="14"/>
      <c r="BR1274" s="14"/>
    </row>
    <row r="1275" spans="51:70" x14ac:dyDescent="0.35">
      <c r="AY1275" s="14"/>
      <c r="AZ1275" s="14"/>
      <c r="BA1275" s="14"/>
      <c r="BB1275" s="14"/>
      <c r="BC1275" s="14"/>
      <c r="BD1275" s="14"/>
      <c r="BE1275" s="14"/>
      <c r="BF1275" s="14"/>
      <c r="BG1275" s="14"/>
      <c r="BH1275" s="14"/>
      <c r="BI1275" s="14"/>
      <c r="BJ1275" s="14"/>
      <c r="BK1275" s="14"/>
      <c r="BL1275" s="14"/>
      <c r="BM1275" s="14"/>
      <c r="BN1275" s="14"/>
      <c r="BO1275" s="14"/>
      <c r="BP1275" s="14"/>
      <c r="BQ1275" s="14"/>
      <c r="BR1275" s="14"/>
    </row>
    <row r="1276" spans="51:70" x14ac:dyDescent="0.35">
      <c r="AY1276" s="14"/>
      <c r="AZ1276" s="14"/>
      <c r="BA1276" s="14"/>
      <c r="BB1276" s="14"/>
      <c r="BC1276" s="14"/>
      <c r="BD1276" s="14"/>
      <c r="BE1276" s="14"/>
      <c r="BF1276" s="14"/>
      <c r="BG1276" s="14"/>
      <c r="BH1276" s="14"/>
      <c r="BI1276" s="14"/>
      <c r="BJ1276" s="14"/>
      <c r="BK1276" s="14"/>
      <c r="BL1276" s="14"/>
      <c r="BM1276" s="14"/>
      <c r="BN1276" s="14"/>
      <c r="BO1276" s="14"/>
      <c r="BP1276" s="14"/>
      <c r="BQ1276" s="14"/>
      <c r="BR1276" s="14"/>
    </row>
    <row r="1277" spans="51:70" x14ac:dyDescent="0.35">
      <c r="AY1277" s="14"/>
      <c r="AZ1277" s="14"/>
      <c r="BA1277" s="14"/>
      <c r="BB1277" s="14"/>
      <c r="BC1277" s="14"/>
      <c r="BD1277" s="14"/>
      <c r="BE1277" s="14"/>
      <c r="BF1277" s="14"/>
      <c r="BG1277" s="14"/>
      <c r="BH1277" s="14"/>
      <c r="BI1277" s="14"/>
      <c r="BJ1277" s="14"/>
      <c r="BK1277" s="14"/>
      <c r="BL1277" s="14"/>
      <c r="BM1277" s="14"/>
      <c r="BN1277" s="14"/>
      <c r="BO1277" s="14"/>
      <c r="BP1277" s="14"/>
      <c r="BQ1277" s="14"/>
      <c r="BR1277" s="14"/>
    </row>
    <row r="1278" spans="51:70" x14ac:dyDescent="0.35">
      <c r="AY1278" s="14"/>
      <c r="AZ1278" s="14"/>
      <c r="BA1278" s="14"/>
      <c r="BB1278" s="14"/>
      <c r="BC1278" s="14"/>
      <c r="BD1278" s="14"/>
      <c r="BE1278" s="14"/>
      <c r="BF1278" s="14"/>
      <c r="BG1278" s="14"/>
      <c r="BH1278" s="14"/>
      <c r="BI1278" s="14"/>
      <c r="BJ1278" s="14"/>
      <c r="BK1278" s="14"/>
      <c r="BL1278" s="14"/>
      <c r="BM1278" s="14"/>
      <c r="BN1278" s="14"/>
      <c r="BO1278" s="14"/>
      <c r="BP1278" s="14"/>
      <c r="BQ1278" s="14"/>
      <c r="BR1278" s="14"/>
    </row>
    <row r="1279" spans="51:70" x14ac:dyDescent="0.35">
      <c r="AY1279" s="14"/>
      <c r="AZ1279" s="14"/>
      <c r="BA1279" s="14"/>
      <c r="BB1279" s="14"/>
      <c r="BC1279" s="14"/>
      <c r="BD1279" s="14"/>
      <c r="BE1279" s="14"/>
      <c r="BF1279" s="14"/>
      <c r="BG1279" s="14"/>
      <c r="BH1279" s="14"/>
      <c r="BI1279" s="14"/>
      <c r="BJ1279" s="14"/>
      <c r="BK1279" s="14"/>
      <c r="BL1279" s="14"/>
      <c r="BM1279" s="14"/>
      <c r="BN1279" s="14"/>
      <c r="BO1279" s="14"/>
      <c r="BP1279" s="14"/>
      <c r="BQ1279" s="14"/>
      <c r="BR1279" s="14"/>
    </row>
    <row r="1280" spans="51:70" x14ac:dyDescent="0.35">
      <c r="AY1280" s="14"/>
      <c r="AZ1280" s="14"/>
      <c r="BA1280" s="14"/>
      <c r="BB1280" s="14"/>
      <c r="BC1280" s="14"/>
      <c r="BD1280" s="14"/>
      <c r="BE1280" s="14"/>
      <c r="BF1280" s="14"/>
      <c r="BG1280" s="14"/>
      <c r="BH1280" s="14"/>
      <c r="BI1280" s="14"/>
      <c r="BJ1280" s="14"/>
      <c r="BK1280" s="14"/>
      <c r="BL1280" s="14"/>
      <c r="BM1280" s="14"/>
      <c r="BN1280" s="14"/>
      <c r="BO1280" s="14"/>
      <c r="BP1280" s="14"/>
      <c r="BQ1280" s="14"/>
      <c r="BR1280" s="14"/>
    </row>
    <row r="1281" spans="51:70" x14ac:dyDescent="0.35">
      <c r="AY1281" s="14"/>
      <c r="AZ1281" s="14"/>
      <c r="BA1281" s="14"/>
      <c r="BB1281" s="14"/>
      <c r="BC1281" s="14"/>
      <c r="BD1281" s="14"/>
      <c r="BE1281" s="14"/>
      <c r="BF1281" s="14"/>
      <c r="BG1281" s="14"/>
      <c r="BH1281" s="14"/>
      <c r="BI1281" s="14"/>
      <c r="BJ1281" s="14"/>
      <c r="BK1281" s="14"/>
      <c r="BL1281" s="14"/>
      <c r="BM1281" s="14"/>
      <c r="BN1281" s="14"/>
      <c r="BO1281" s="14"/>
      <c r="BP1281" s="14"/>
      <c r="BQ1281" s="14"/>
      <c r="BR1281" s="14"/>
    </row>
    <row r="1282" spans="51:70" x14ac:dyDescent="0.35">
      <c r="AY1282" s="14"/>
      <c r="AZ1282" s="14"/>
      <c r="BA1282" s="14"/>
      <c r="BB1282" s="14"/>
      <c r="BC1282" s="14"/>
      <c r="BD1282" s="14"/>
      <c r="BE1282" s="14"/>
      <c r="BF1282" s="14"/>
      <c r="BG1282" s="14"/>
      <c r="BH1282" s="14"/>
      <c r="BI1282" s="14"/>
      <c r="BJ1282" s="14"/>
      <c r="BK1282" s="14"/>
      <c r="BL1282" s="14"/>
      <c r="BM1282" s="14"/>
      <c r="BN1282" s="14"/>
      <c r="BO1282" s="14"/>
      <c r="BP1282" s="14"/>
      <c r="BQ1282" s="14"/>
      <c r="BR1282" s="14"/>
    </row>
    <row r="1283" spans="51:70" x14ac:dyDescent="0.35">
      <c r="AY1283" s="14"/>
      <c r="AZ1283" s="14"/>
      <c r="BA1283" s="14"/>
      <c r="BB1283" s="14"/>
      <c r="BC1283" s="14"/>
      <c r="BD1283" s="14"/>
      <c r="BE1283" s="14"/>
      <c r="BF1283" s="14"/>
      <c r="BG1283" s="14"/>
      <c r="BH1283" s="14"/>
      <c r="BI1283" s="14"/>
      <c r="BJ1283" s="14"/>
      <c r="BK1283" s="14"/>
      <c r="BL1283" s="14"/>
      <c r="BM1283" s="14"/>
      <c r="BN1283" s="14"/>
      <c r="BO1283" s="14"/>
      <c r="BP1283" s="14"/>
      <c r="BQ1283" s="14"/>
      <c r="BR1283" s="14"/>
    </row>
    <row r="1284" spans="51:70" x14ac:dyDescent="0.35">
      <c r="AY1284" s="14"/>
      <c r="AZ1284" s="14"/>
      <c r="BA1284" s="14"/>
      <c r="BB1284" s="14"/>
      <c r="BC1284" s="14"/>
      <c r="BD1284" s="14"/>
      <c r="BE1284" s="14"/>
      <c r="BF1284" s="14"/>
      <c r="BG1284" s="14"/>
      <c r="BH1284" s="14"/>
      <c r="BI1284" s="14"/>
      <c r="BJ1284" s="14"/>
      <c r="BK1284" s="14"/>
      <c r="BL1284" s="14"/>
      <c r="BM1284" s="14"/>
      <c r="BN1284" s="14"/>
      <c r="BO1284" s="14"/>
      <c r="BP1284" s="14"/>
      <c r="BQ1284" s="14"/>
      <c r="BR1284" s="14"/>
    </row>
    <row r="1285" spans="51:70" x14ac:dyDescent="0.35">
      <c r="AY1285" s="14"/>
      <c r="AZ1285" s="14"/>
      <c r="BA1285" s="14"/>
      <c r="BB1285" s="14"/>
      <c r="BC1285" s="14"/>
      <c r="BD1285" s="14"/>
      <c r="BE1285" s="14"/>
      <c r="BF1285" s="14"/>
      <c r="BG1285" s="14"/>
      <c r="BH1285" s="14"/>
      <c r="BI1285" s="14"/>
      <c r="BJ1285" s="14"/>
      <c r="BK1285" s="14"/>
      <c r="BL1285" s="14"/>
      <c r="BM1285" s="14"/>
      <c r="BN1285" s="14"/>
      <c r="BO1285" s="14"/>
      <c r="BP1285" s="14"/>
      <c r="BQ1285" s="14"/>
      <c r="BR1285" s="14"/>
    </row>
    <row r="1286" spans="51:70" x14ac:dyDescent="0.35">
      <c r="AY1286" s="14"/>
      <c r="AZ1286" s="14"/>
      <c r="BA1286" s="14"/>
      <c r="BB1286" s="14"/>
      <c r="BC1286" s="14"/>
      <c r="BD1286" s="14"/>
      <c r="BE1286" s="14"/>
      <c r="BF1286" s="14"/>
      <c r="BG1286" s="14"/>
      <c r="BH1286" s="14"/>
      <c r="BI1286" s="14"/>
      <c r="BJ1286" s="14"/>
      <c r="BK1286" s="14"/>
      <c r="BL1286" s="14"/>
      <c r="BM1286" s="14"/>
      <c r="BN1286" s="14"/>
      <c r="BO1286" s="14"/>
      <c r="BP1286" s="14"/>
      <c r="BQ1286" s="14"/>
      <c r="BR1286" s="14"/>
    </row>
    <row r="1287" spans="51:70" x14ac:dyDescent="0.35">
      <c r="AY1287" s="14"/>
      <c r="AZ1287" s="14"/>
      <c r="BA1287" s="14"/>
      <c r="BB1287" s="14"/>
      <c r="BC1287" s="14"/>
      <c r="BD1287" s="14"/>
      <c r="BE1287" s="14"/>
      <c r="BF1287" s="14"/>
      <c r="BG1287" s="14"/>
      <c r="BH1287" s="14"/>
      <c r="BI1287" s="14"/>
      <c r="BJ1287" s="14"/>
      <c r="BK1287" s="14"/>
      <c r="BL1287" s="14"/>
      <c r="BM1287" s="14"/>
      <c r="BN1287" s="14"/>
      <c r="BO1287" s="14"/>
      <c r="BP1287" s="14"/>
      <c r="BQ1287" s="14"/>
      <c r="BR1287" s="14"/>
    </row>
    <row r="1288" spans="51:70" x14ac:dyDescent="0.35">
      <c r="AY1288" s="14"/>
      <c r="AZ1288" s="14"/>
      <c r="BA1288" s="14"/>
      <c r="BB1288" s="14"/>
      <c r="BC1288" s="14"/>
      <c r="BD1288" s="14"/>
      <c r="BE1288" s="14"/>
      <c r="BF1288" s="14"/>
      <c r="BG1288" s="14"/>
      <c r="BH1288" s="14"/>
      <c r="BI1288" s="14"/>
      <c r="BJ1288" s="14"/>
      <c r="BK1288" s="14"/>
      <c r="BL1288" s="14"/>
      <c r="BM1288" s="14"/>
      <c r="BN1288" s="14"/>
      <c r="BO1288" s="14"/>
      <c r="BP1288" s="14"/>
      <c r="BQ1288" s="14"/>
      <c r="BR1288" s="14"/>
    </row>
    <row r="1289" spans="51:70" x14ac:dyDescent="0.35">
      <c r="AY1289" s="14"/>
      <c r="AZ1289" s="14"/>
      <c r="BA1289" s="14"/>
      <c r="BB1289" s="14"/>
      <c r="BC1289" s="14"/>
      <c r="BD1289" s="14"/>
      <c r="BE1289" s="14"/>
      <c r="BF1289" s="14"/>
      <c r="BG1289" s="14"/>
      <c r="BH1289" s="14"/>
      <c r="BI1289" s="14"/>
      <c r="BJ1289" s="14"/>
      <c r="BK1289" s="14"/>
      <c r="BL1289" s="14"/>
      <c r="BM1289" s="14"/>
      <c r="BN1289" s="14"/>
      <c r="BO1289" s="14"/>
      <c r="BP1289" s="14"/>
      <c r="BQ1289" s="14"/>
      <c r="BR1289" s="14"/>
    </row>
    <row r="1290" spans="51:70" x14ac:dyDescent="0.35">
      <c r="AY1290" s="14"/>
      <c r="AZ1290" s="14"/>
      <c r="BA1290" s="14"/>
      <c r="BB1290" s="14"/>
      <c r="BC1290" s="14"/>
      <c r="BD1290" s="14"/>
      <c r="BE1290" s="14"/>
      <c r="BF1290" s="14"/>
      <c r="BG1290" s="14"/>
      <c r="BH1290" s="14"/>
      <c r="BI1290" s="14"/>
      <c r="BJ1290" s="14"/>
      <c r="BK1290" s="14"/>
      <c r="BL1290" s="14"/>
      <c r="BM1290" s="14"/>
      <c r="BN1290" s="14"/>
      <c r="BO1290" s="14"/>
      <c r="BP1290" s="14"/>
      <c r="BQ1290" s="14"/>
      <c r="BR1290" s="14"/>
    </row>
    <row r="1291" spans="51:70" x14ac:dyDescent="0.35">
      <c r="AY1291" s="14"/>
      <c r="AZ1291" s="14"/>
      <c r="BA1291" s="14"/>
      <c r="BB1291" s="14"/>
      <c r="BC1291" s="14"/>
      <c r="BD1291" s="14"/>
      <c r="BE1291" s="14"/>
      <c r="BF1291" s="14"/>
      <c r="BG1291" s="14"/>
      <c r="BH1291" s="14"/>
      <c r="BI1291" s="14"/>
      <c r="BJ1291" s="14"/>
      <c r="BK1291" s="14"/>
      <c r="BL1291" s="14"/>
      <c r="BM1291" s="14"/>
      <c r="BN1291" s="14"/>
      <c r="BO1291" s="14"/>
      <c r="BP1291" s="14"/>
      <c r="BQ1291" s="14"/>
      <c r="BR1291" s="14"/>
    </row>
    <row r="1292" spans="51:70" x14ac:dyDescent="0.35">
      <c r="AY1292" s="14"/>
      <c r="AZ1292" s="14"/>
      <c r="BA1292" s="14"/>
      <c r="BB1292" s="14"/>
      <c r="BC1292" s="14"/>
      <c r="BD1292" s="14"/>
      <c r="BE1292" s="14"/>
      <c r="BF1292" s="14"/>
      <c r="BG1292" s="14"/>
      <c r="BH1292" s="14"/>
      <c r="BI1292" s="14"/>
      <c r="BJ1292" s="14"/>
      <c r="BK1292" s="14"/>
      <c r="BL1292" s="14"/>
      <c r="BM1292" s="14"/>
      <c r="BN1292" s="14"/>
      <c r="BO1292" s="14"/>
      <c r="BP1292" s="14"/>
      <c r="BQ1292" s="14"/>
      <c r="BR1292" s="14"/>
    </row>
    <row r="1293" spans="51:70" x14ac:dyDescent="0.35">
      <c r="AY1293" s="14"/>
      <c r="AZ1293" s="14"/>
      <c r="BA1293" s="14"/>
      <c r="BB1293" s="14"/>
      <c r="BC1293" s="14"/>
      <c r="BD1293" s="14"/>
      <c r="BE1293" s="14"/>
      <c r="BF1293" s="14"/>
      <c r="BG1293" s="14"/>
      <c r="BH1293" s="14"/>
      <c r="BI1293" s="14"/>
      <c r="BJ1293" s="14"/>
      <c r="BK1293" s="14"/>
      <c r="BL1293" s="14"/>
      <c r="BM1293" s="14"/>
      <c r="BN1293" s="14"/>
      <c r="BO1293" s="14"/>
      <c r="BP1293" s="14"/>
      <c r="BQ1293" s="14"/>
      <c r="BR1293" s="14"/>
    </row>
  </sheetData>
  <mergeCells count="10">
    <mergeCell ref="AN10:AO10"/>
    <mergeCell ref="AQ10:AR10"/>
    <mergeCell ref="R34:U34"/>
    <mergeCell ref="R36:U36"/>
    <mergeCell ref="L6:M7"/>
    <mergeCell ref="W9:Z9"/>
    <mergeCell ref="W10:Z10"/>
    <mergeCell ref="AB10:AE10"/>
    <mergeCell ref="AG10:AI10"/>
    <mergeCell ref="AK10:AL10"/>
  </mergeCells>
  <pageMargins left="0.39370078740157483" right="0.39370078740157483" top="0.39370078740157483" bottom="0.39370078740157483" header="0.31496062992125984" footer="0.31496062992125984"/>
  <pageSetup paperSize="8" orientation="landscape" r:id="rId1"/>
  <headerFooter>
    <oddFooter>&amp;C&amp;1#&amp;"Calibri"&amp;10 Restricted - External</oddFooter>
  </headerFooter>
  <ignoredErrors>
    <ignoredError sqref="H12 H13:H3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Eg1-Lookback without Obsv Shift</vt:lpstr>
      <vt:lpstr>Eg2-Lookback with Obsrv Shift</vt:lpstr>
      <vt:lpstr>Eg3-Obsrv Shift-No Negative</vt:lpstr>
      <vt:lpstr>Eg4-Obsrv Shift-Negative</vt:lpstr>
      <vt:lpstr>Eg5-Lookback vs Obsrv Shift</vt:lpstr>
      <vt:lpstr>Eg6-Lookback with Floor</vt:lpstr>
      <vt:lpstr>Eg7-Obsrv Shift with Floor</vt:lpstr>
      <vt:lpstr>'Eg1-Lookback without Obsv Shift'!Print_Area</vt:lpstr>
      <vt:lpstr>'Eg2-Lookback with Obsrv Shift'!Print_Area</vt:lpstr>
      <vt:lpstr>'Eg3-Obsrv Shift-No Negative'!Print_Area</vt:lpstr>
      <vt:lpstr>'Eg4-Obsrv Shift-Negative'!Print_Area</vt:lpstr>
      <vt:lpstr>'Eg6-Lookback with Floor'!Print_Area</vt:lpstr>
      <vt:lpstr>'Eg7-Obsrv Shift with Floor'!Print_Area</vt:lpstr>
    </vt:vector>
  </TitlesOfParts>
  <Company>Barclays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Ema, Karthikesh: Loan Operations (LDN)</dc:creator>
  <cp:lastModifiedBy>Singh, Jugvinder</cp:lastModifiedBy>
  <dcterms:created xsi:type="dcterms:W3CDTF">2020-07-21T04:43:30Z</dcterms:created>
  <dcterms:modified xsi:type="dcterms:W3CDTF">2021-03-17T14:23:14Z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09883c2-c98e-47bb-9665-f01ec16099d6_Enabled">
    <vt:lpwstr>True</vt:lpwstr>
  </property>
  <property fmtid="{D5CDD505-2E9C-101B-9397-08002B2CF9AE}" pid="3" name="MSIP_Label_809883c2-c98e-47bb-9665-f01ec16099d6_SiteId">
    <vt:lpwstr>c4b62f1d-01e0-4107-a0cc-5ac886858b23</vt:lpwstr>
  </property>
  <property fmtid="{D5CDD505-2E9C-101B-9397-08002B2CF9AE}" pid="4" name="MSIP_Label_809883c2-c98e-47bb-9665-f01ec16099d6_Owner">
    <vt:lpwstr>karthikesh.ema@barclays.com</vt:lpwstr>
  </property>
  <property fmtid="{D5CDD505-2E9C-101B-9397-08002B2CF9AE}" pid="5" name="MSIP_Label_809883c2-c98e-47bb-9665-f01ec16099d6_SetDate">
    <vt:lpwstr>2020-07-21T04:52:54.1426862Z</vt:lpwstr>
  </property>
  <property fmtid="{D5CDD505-2E9C-101B-9397-08002B2CF9AE}" pid="6" name="MSIP_Label_809883c2-c98e-47bb-9665-f01ec16099d6_Name">
    <vt:lpwstr>Restricted - External</vt:lpwstr>
  </property>
  <property fmtid="{D5CDD505-2E9C-101B-9397-08002B2CF9AE}" pid="7" name="MSIP_Label_809883c2-c98e-47bb-9665-f01ec16099d6_Application">
    <vt:lpwstr>Microsoft Azure Information Protection</vt:lpwstr>
  </property>
  <property fmtid="{D5CDD505-2E9C-101B-9397-08002B2CF9AE}" pid="8" name="MSIP_Label_809883c2-c98e-47bb-9665-f01ec16099d6_Extended_MSFT_Method">
    <vt:lpwstr>Manual</vt:lpwstr>
  </property>
  <property fmtid="{D5CDD505-2E9C-101B-9397-08002B2CF9AE}" pid="9" name="barclaysdc">
    <vt:lpwstr>Restricted - External</vt:lpwstr>
  </property>
  <property fmtid="{D5CDD505-2E9C-101B-9397-08002B2CF9AE}" pid="10" name="_AdHocReviewCycleID">
    <vt:i4>1773037957</vt:i4>
  </property>
  <property fmtid="{D5CDD505-2E9C-101B-9397-08002B2CF9AE}" pid="11" name="_NewReviewCycle">
    <vt:lpwstr/>
  </property>
  <property fmtid="{D5CDD505-2E9C-101B-9397-08002B2CF9AE}" pid="12" name="_EmailSubject">
    <vt:lpwstr>Act pls; Re-uploads to the Working Group's webpage on the Bank's site</vt:lpwstr>
  </property>
  <property fmtid="{D5CDD505-2E9C-101B-9397-08002B2CF9AE}" pid="13" name="_AuthorEmail">
    <vt:lpwstr>Leman.Menguturk@bankofengland.co.uk</vt:lpwstr>
  </property>
  <property fmtid="{D5CDD505-2E9C-101B-9397-08002B2CF9AE}" pid="14" name="_AuthorEmailDisplayName">
    <vt:lpwstr>Menguturk, Leman</vt:lpwstr>
  </property>
  <property fmtid="{D5CDD505-2E9C-101B-9397-08002B2CF9AE}" pid="15" name="_PreviousAdHocReviewCycleID">
    <vt:i4>1773037957</vt:i4>
  </property>
</Properties>
</file>