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76440EE4-50FF-41D9-8467-27093180F80D}" xr6:coauthVersionLast="47" xr6:coauthVersionMax="47" xr10:uidLastSave="{00000000-0000-0000-0000-000000000000}"/>
  <bookViews>
    <workbookView xWindow="-120" yWindow="-120" windowWidth="29040" windowHeight="15840" xr2:uid="{377E04B9-A870-4895-96D8-65C83AA07D3F}"/>
  </bookViews>
  <sheets>
    <sheet name="Consumer_credit box codes" sheetId="6" r:id="rId1"/>
    <sheet name="Consumer_credit calculations" sheetId="16" r:id="rId2"/>
    <sheet name="Previous ONS box codes" sheetId="9" r:id="rId3"/>
    <sheet name="Example submission --&gt;" sheetId="15" r:id="rId4"/>
    <sheet name="Submission_header" sheetId="10" r:id="rId5"/>
    <sheet name="Submission_header_addition" sheetId="11" r:id="rId6"/>
    <sheet name="List_of_business_covered" sheetId="12" r:id="rId7"/>
    <sheet name="Comments" sheetId="13" r:id="rId8"/>
    <sheet name="Consumer_credit" sheetId="14" r:id="rId9"/>
    <sheet name="Lists_Enumeration" sheetId="7" state="hidden" r:id="rId10"/>
    <sheet name="Lists_Pattern" sheetId="8" state="hidden" r:id="rId11"/>
  </sheets>
  <definedNames>
    <definedName name="Enumeration">Lists_Enumeration!$J$2:$J$3</definedName>
    <definedName name="Pattern">Lists_Pattern!$J$2:$J$10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4" l="1"/>
  <c r="J7" i="14"/>
  <c r="J8" i="14"/>
  <c r="J9" i="14"/>
  <c r="J10" i="14"/>
  <c r="J5" i="14"/>
  <c r="J4" i="14" l="1"/>
  <c r="K4" i="14"/>
  <c r="I4" i="14"/>
  <c r="H4" i="14"/>
  <c r="G4" i="14"/>
  <c r="F4" i="14"/>
  <c r="E4" i="14"/>
  <c r="D4" i="14"/>
  <c r="C4" i="14"/>
  <c r="E7" i="10"/>
</calcChain>
</file>

<file path=xl/sharedStrings.xml><?xml version="1.0" encoding="utf-8"?>
<sst xmlns="http://schemas.openxmlformats.org/spreadsheetml/2006/main" count="395" uniqueCount="190">
  <si>
    <t>p_Report_Enumeration_Back</t>
  </si>
  <si>
    <t>Non_bank_credit_grantors</t>
  </si>
  <si>
    <t>202404</t>
  </si>
  <si>
    <t>BooleanYN#BooleanYN</t>
  </si>
  <si>
    <t>Yes</t>
  </si>
  <si>
    <t>No</t>
  </si>
  <si>
    <t>p_Report_Pattern_Back</t>
  </si>
  <si>
    <t>Consumer_credit</t>
  </si>
  <si>
    <t>ConsumerCredit</t>
  </si>
  <si>
    <t>Consumer_credit/ConsumerCredit</t>
  </si>
  <si>
    <t>Consumer_credit#1</t>
  </si>
  <si>
    <t>Consumer credit</t>
  </si>
  <si>
    <t>W</t>
  </si>
  <si>
    <t>Memorandum item</t>
  </si>
  <si>
    <t>ProductType</t>
  </si>
  <si>
    <t>Consumer_credit/ConsumerCreditProductType</t>
  </si>
  <si>
    <t>Consumer_credit#2Consumer credit</t>
  </si>
  <si>
    <t>Credit card</t>
  </si>
  <si>
    <t>Motor finance products</t>
  </si>
  <si>
    <t>Other advances</t>
  </si>
  <si>
    <t>Other mortgages (e.g. second charge)</t>
  </si>
  <si>
    <t>Personal loans</t>
  </si>
  <si>
    <t>Total</t>
  </si>
  <si>
    <t>Consumer_credit#2Memorandum item</t>
  </si>
  <si>
    <t>Buy Now Pay Later (BNPL) schemes</t>
  </si>
  <si>
    <t>ReportName</t>
  </si>
  <si>
    <t>ReportDate</t>
  </si>
  <si>
    <t>Template</t>
  </si>
  <si>
    <t>Version</t>
  </si>
  <si>
    <t>Tab_Name</t>
  </si>
  <si>
    <t>Field</t>
  </si>
  <si>
    <t>Rule_Id</t>
  </si>
  <si>
    <t>FieldOrdinal</t>
  </si>
  <si>
    <t>Header</t>
  </si>
  <si>
    <t>LookupValue</t>
  </si>
  <si>
    <t>Enumeration</t>
  </si>
  <si>
    <t>Axis</t>
  </si>
  <si>
    <t>Product type</t>
  </si>
  <si>
    <t>Amount outstanding at previous reporting date</t>
  </si>
  <si>
    <t>Gross lending in the month</t>
  </si>
  <si>
    <t>Credit charges earned</t>
  </si>
  <si>
    <t>Repayments during the month</t>
  </si>
  <si>
    <t>Net loan sales (-), purchases (+) and other transfers during the month</t>
  </si>
  <si>
    <t>Amounts written off during the month</t>
  </si>
  <si>
    <t>Other adjustments to the amount outstanding: reductions (-) and increases (+)</t>
  </si>
  <si>
    <t>Amount outstanding at current reporting date</t>
  </si>
  <si>
    <t>Net provision charge for bad and doubtful debts</t>
  </si>
  <si>
    <t>Comments</t>
  </si>
  <si>
    <t>Form MC - Monthly Survey of Non-MFI Consumer Credit Lending</t>
  </si>
  <si>
    <t>MC1</t>
  </si>
  <si>
    <t>MC2</t>
  </si>
  <si>
    <t>MC3</t>
  </si>
  <si>
    <t>MC4</t>
  </si>
  <si>
    <t>MC5</t>
  </si>
  <si>
    <t>MC6</t>
  </si>
  <si>
    <t>MC7</t>
  </si>
  <si>
    <t>MC8</t>
  </si>
  <si>
    <t>MC9</t>
  </si>
  <si>
    <t>MC1A</t>
  </si>
  <si>
    <t>MC2A</t>
  </si>
  <si>
    <t>MC3A</t>
  </si>
  <si>
    <t>MC4A</t>
  </si>
  <si>
    <t>MC5A</t>
  </si>
  <si>
    <t>MC6A</t>
  </si>
  <si>
    <t>MC7A</t>
  </si>
  <si>
    <t>MC8A</t>
  </si>
  <si>
    <t>MC9A</t>
  </si>
  <si>
    <t>MC1B</t>
  </si>
  <si>
    <t>MC2B</t>
  </si>
  <si>
    <t>MC3B</t>
  </si>
  <si>
    <t>MC4B</t>
  </si>
  <si>
    <t>MC5B</t>
  </si>
  <si>
    <t>MC6B</t>
  </si>
  <si>
    <t>MC7B</t>
  </si>
  <si>
    <t>MC8B</t>
  </si>
  <si>
    <t>MC9B</t>
  </si>
  <si>
    <t>MC1C</t>
  </si>
  <si>
    <t>MC2C</t>
  </si>
  <si>
    <t>MC3C</t>
  </si>
  <si>
    <t>MC4C</t>
  </si>
  <si>
    <t>MC5C</t>
  </si>
  <si>
    <t>MC6C</t>
  </si>
  <si>
    <t>MC7C</t>
  </si>
  <si>
    <t>MC8C</t>
  </si>
  <si>
    <t>MC9C</t>
  </si>
  <si>
    <t>MC1D</t>
  </si>
  <si>
    <t>MC2D</t>
  </si>
  <si>
    <t>MC3D</t>
  </si>
  <si>
    <t>MC4D</t>
  </si>
  <si>
    <t>MC5D</t>
  </si>
  <si>
    <t>MC6D</t>
  </si>
  <si>
    <t>MC7D</t>
  </si>
  <si>
    <t>MC8D</t>
  </si>
  <si>
    <t>MC9D</t>
  </si>
  <si>
    <t>MC1E</t>
  </si>
  <si>
    <t>MC2E</t>
  </si>
  <si>
    <t>MC3E</t>
  </si>
  <si>
    <t>MC4E</t>
  </si>
  <si>
    <t>MC5E</t>
  </si>
  <si>
    <t>MC6E</t>
  </si>
  <si>
    <t>MC7E</t>
  </si>
  <si>
    <t>MC8E</t>
  </si>
  <si>
    <t>MC9E</t>
  </si>
  <si>
    <t>MC1Z</t>
  </si>
  <si>
    <t>MC2Z</t>
  </si>
  <si>
    <t>MC3Z</t>
  </si>
  <si>
    <t>MC4Z</t>
  </si>
  <si>
    <t>MC5Z</t>
  </si>
  <si>
    <t>MC6Z</t>
  </si>
  <si>
    <t>MC7Z</t>
  </si>
  <si>
    <t>MC8Z</t>
  </si>
  <si>
    <t>MC9Z</t>
  </si>
  <si>
    <t>Box item 9001 (Question 4)</t>
  </si>
  <si>
    <t>Box item 9003 (Question 5)</t>
  </si>
  <si>
    <t>Box item 9005 (Question 6)</t>
  </si>
  <si>
    <t>Box item 9007 (Question 7)</t>
  </si>
  <si>
    <t>Box item 9008 (Question 8)</t>
  </si>
  <si>
    <t>Box item 9010 (Question 9)</t>
  </si>
  <si>
    <t>Box item 9012 (Question 10)</t>
  </si>
  <si>
    <t>Box item 9014 (Question 11)</t>
  </si>
  <si>
    <t>Please provide where possible</t>
  </si>
  <si>
    <t>Include any comments which may help explain notable movements/changes impacting the reported data.</t>
  </si>
  <si>
    <t>Box item 9002 (Question 13)</t>
  </si>
  <si>
    <t>Box item 9004 (Question 14)</t>
  </si>
  <si>
    <t>Box item 9006 (Question 15)</t>
  </si>
  <si>
    <t>Box item 9009 (Question 16)</t>
  </si>
  <si>
    <t>Box item 9016 (Question 17)</t>
  </si>
  <si>
    <t>Box item 9011 (Question 18)</t>
  </si>
  <si>
    <t>Box item 9013 (Question 19)</t>
  </si>
  <si>
    <t>Box item 9015 (Question 20)</t>
  </si>
  <si>
    <t>Please provide this breakdown if possible. This is an 'of which' of the total consumer credit reported on row 4 (box item 9001) for other mortgages, i.e. those that are not on a first charge basis.</t>
  </si>
  <si>
    <t/>
  </si>
  <si>
    <t>Please provide this breakdown if possible. This is an 'of which' of the total consumer credit reported on row 4 (box item 9001) for all auto/car finance lending schemes.</t>
  </si>
  <si>
    <t>Please provide this breakdown if possible. This is an 'of which' of the total consumer credit reported on row 4 (box item 9001) for all other advances not classified (or analysed) elsewhere/above. This should include Buy Now Pay Later schemes where not specified elsewhere.</t>
  </si>
  <si>
    <t>Please provide lending via any Buy-Now-Pay Later scheme included within the Consumer credit: Total line items. These are also assumed to be classified and reported within 'Other advances', unless otherwise specified.</t>
  </si>
  <si>
    <t>Please provide this breakdown if possible. This is an 'of which' of the total consumer credit reported on row 4 (box item 9001) for all personal / cash loans which are not already classified above (e.g. non-credit card, non-motor finance, etc).</t>
  </si>
  <si>
    <t>Firm name</t>
  </si>
  <si>
    <t>Reporting date</t>
  </si>
  <si>
    <t>Collection type</t>
  </si>
  <si>
    <t>Non-bank credit grantors</t>
  </si>
  <si>
    <t>Reporting currency</t>
  </si>
  <si>
    <t>GBP</t>
  </si>
  <si>
    <t>Analysis period</t>
  </si>
  <si>
    <t>MCG-2024</t>
  </si>
  <si>
    <t>Previous ID</t>
  </si>
  <si>
    <t>Submission ID</t>
  </si>
  <si>
    <t>Submission content type</t>
  </si>
  <si>
    <t>Actuals</t>
  </si>
  <si>
    <t>Submission period type</t>
  </si>
  <si>
    <t>Monthly</t>
  </si>
  <si>
    <t>Legal entity identifier</t>
  </si>
  <si>
    <t>Firm reference number</t>
  </si>
  <si>
    <t>Reporting period start date</t>
  </si>
  <si>
    <t>Reporting period end date</t>
  </si>
  <si>
    <t>Does this business hold a banking license?</t>
  </si>
  <si>
    <t>Business name</t>
  </si>
  <si>
    <t>LEI</t>
  </si>
  <si>
    <t>FRN</t>
  </si>
  <si>
    <t>Comment</t>
  </si>
  <si>
    <t>=SUM(C5:C9)</t>
  </si>
  <si>
    <t>=SUM(D5:D9)</t>
  </si>
  <si>
    <t>=SUM(E5:E9)</t>
  </si>
  <si>
    <t>=SUM(F5:F9)</t>
  </si>
  <si>
    <t>=SUM(G5:G9)</t>
  </si>
  <si>
    <t>=SUM(H5:H9)</t>
  </si>
  <si>
    <t>=SUM(I5:I9)</t>
  </si>
  <si>
    <t>=SUM(J5:J9)</t>
  </si>
  <si>
    <t>=SUM(K5:K9)</t>
  </si>
  <si>
    <t>=C5+D5+E5-F5+G5-H5+I5</t>
  </si>
  <si>
    <t>=C6+D6+E6-F6+G6-H6+I6</t>
  </si>
  <si>
    <t>=C7+D7+E7-F7+G7-H7+I7</t>
  </si>
  <si>
    <t>=C8+D8+E8-F8+G8-H8+I8</t>
  </si>
  <si>
    <t>=C9+D9+E9-F9+G9-H9+I9</t>
  </si>
  <si>
    <t>=C10+D10+E10-F10+G10-H10+I10</t>
  </si>
  <si>
    <t>NB: Please ensure that submitted Form MC returns do not include formulae or file paths, only whole numbers once calculated.</t>
  </si>
  <si>
    <t>The following yellow tabs are an example of how Form MC should be completed.</t>
  </si>
  <si>
    <t>The example provided is for a fictional firm:</t>
  </si>
  <si>
    <t>1234567_Form_MC_01042024_1.xlsx</t>
  </si>
  <si>
    <t>File name for the submission</t>
  </si>
  <si>
    <t>Non-Bank Credit Grantor Limited</t>
  </si>
  <si>
    <t>Data month and year</t>
  </si>
  <si>
    <t>April 2024</t>
  </si>
  <si>
    <t>Submission attempt</t>
  </si>
  <si>
    <t>First attempt (Submission ID is "1")</t>
  </si>
  <si>
    <t>Please add any comments here to help explain movements in the data</t>
  </si>
  <si>
    <t>e.g. Credit card lending reflects demand for product in April.</t>
  </si>
  <si>
    <t>e.g. Loan sales of £5mn to another firm outside reporting for this instiution.</t>
  </si>
  <si>
    <t>BNPL scheme reported on this additional memorandum line but also included in 'Other advances'.</t>
  </si>
  <si>
    <t>Total is the sum of the product types excluding the memorandum item for BNPL (but this has been reported in 'Other advances' as well).</t>
  </si>
  <si>
    <t>Other advances includes Buy-Now-Pay-Later (BNPL) schemes.  In this example, only BNPL reported under this product type.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</si>
</sst>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B0F0"/>
      </left>
      <right style="medium">
        <color rgb="FF00B0F0"/>
      </right>
      <top style="medium">
        <color indexed="64"/>
      </top>
      <bottom/>
      <diagonal/>
    </border>
    <border>
      <left style="medium">
        <color rgb="FF00B0F0"/>
      </left>
      <right style="medium">
        <color rgb="FF00B0F0"/>
      </right>
      <top/>
      <bottom/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rgb="FF00B0F0"/>
      </left>
      <right style="medium">
        <color rgb="FF00B0F0"/>
      </right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quotePrefix="1"/>
    <xf numFmtId="15" fontId="0" fillId="0" borderId="0" xfId="0" applyNumberFormat="1"/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2" fillId="0" borderId="0" xfId="0" quotePrefix="1" applyFont="1"/>
    <xf numFmtId="0" fontId="2" fillId="0" borderId="0" xfId="0" quotePrefix="1" applyFont="1" applyFill="1"/>
    <xf numFmtId="0" fontId="2" fillId="0" borderId="0" xfId="0" applyFont="1" applyFill="1"/>
    <xf numFmtId="0" fontId="2" fillId="6" borderId="1" xfId="0" quotePrefix="1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7" borderId="5" xfId="0" quotePrefix="1" applyFont="1" applyFill="1" applyBorder="1"/>
    <xf numFmtId="0" fontId="2" fillId="4" borderId="6" xfId="0" applyFont="1" applyFill="1" applyBorder="1"/>
    <xf numFmtId="0" fontId="2" fillId="8" borderId="7" xfId="0" applyFont="1" applyFill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17" fontId="0" fillId="0" borderId="0" xfId="0" quotePrefix="1" applyNumberFormat="1"/>
    <xf numFmtId="14" fontId="0" fillId="0" borderId="0" xfId="0" applyNumberFormat="1" applyFill="1"/>
    <xf numFmtId="0" fontId="0" fillId="0" borderId="0" xfId="0" applyFill="1"/>
    <xf numFmtId="165" fontId="0" fillId="0" borderId="0" xfId="1" applyNumberFormat="1" applyFont="1" applyFill="1"/>
  </cellXfs>
  <cellStyles count="2">
    <cellStyle name="Comma 2" xfId="1" xr:uid="{C2B9F58F-A826-4DA9-99AB-6A3B2BCA88E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872AE-87A7-455B-8FE2-7339B6432DA6}">
  <dimension ref="A1:L10"/>
  <sheetViews>
    <sheetView tabSelected="1" workbookViewId="0"/>
  </sheetViews>
  <sheetFormatPr defaultRowHeight="15" x14ac:dyDescent="0.25"/>
  <cols>
    <col min="1" max="1" width="54.42578125" bestFit="1" customWidth="1"/>
    <col min="2" max="2" width="34.85546875" bestFit="1" customWidth="1"/>
    <col min="3" max="3" width="49.140625" bestFit="1" customWidth="1"/>
    <col min="4" max="4" width="28.140625" bestFit="1" customWidth="1"/>
    <col min="5" max="5" width="22.7109375" bestFit="1" customWidth="1"/>
    <col min="6" max="6" width="31.7109375" bestFit="1" customWidth="1"/>
    <col min="7" max="7" width="70.7109375" bestFit="1" customWidth="1"/>
    <col min="8" max="8" width="40" bestFit="1" customWidth="1"/>
    <col min="9" max="9" width="80.140625" bestFit="1" customWidth="1"/>
    <col min="10" max="10" width="48" bestFit="1" customWidth="1"/>
    <col min="11" max="11" width="49.85546875" bestFit="1" customWidth="1"/>
    <col min="12" max="12" width="13.5703125" customWidth="1"/>
  </cols>
  <sheetData>
    <row r="1" spans="1:12" ht="15.75" x14ac:dyDescent="0.25">
      <c r="A1" s="4" t="s">
        <v>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3" spans="1:12" ht="15.75" x14ac:dyDescent="0.25">
      <c r="A3" s="3" t="s">
        <v>11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  <c r="G3" s="3" t="s">
        <v>42</v>
      </c>
      <c r="H3" s="3" t="s">
        <v>43</v>
      </c>
      <c r="I3" s="3" t="s">
        <v>44</v>
      </c>
      <c r="J3" s="3" t="s">
        <v>45</v>
      </c>
      <c r="K3" s="3" t="s">
        <v>46</v>
      </c>
      <c r="L3" s="3" t="s">
        <v>47</v>
      </c>
    </row>
    <row r="4" spans="1:12" x14ac:dyDescent="0.25">
      <c r="A4" s="1" t="s">
        <v>11</v>
      </c>
      <c r="B4" s="1" t="s">
        <v>22</v>
      </c>
      <c r="C4" s="5" t="s">
        <v>49</v>
      </c>
      <c r="D4" s="5" t="s">
        <v>50</v>
      </c>
      <c r="E4" s="5" t="s">
        <v>51</v>
      </c>
      <c r="F4" s="5" t="s">
        <v>52</v>
      </c>
      <c r="G4" s="5" t="s">
        <v>53</v>
      </c>
      <c r="H4" s="5" t="s">
        <v>54</v>
      </c>
      <c r="I4" s="5" t="s">
        <v>55</v>
      </c>
      <c r="J4" s="5" t="s">
        <v>56</v>
      </c>
      <c r="K4" s="5" t="s">
        <v>57</v>
      </c>
    </row>
    <row r="5" spans="1:12" x14ac:dyDescent="0.25">
      <c r="A5" s="1" t="s">
        <v>11</v>
      </c>
      <c r="B5" s="1" t="s">
        <v>17</v>
      </c>
      <c r="C5" s="5" t="s">
        <v>58</v>
      </c>
      <c r="D5" s="5" t="s">
        <v>59</v>
      </c>
      <c r="E5" s="5" t="s">
        <v>60</v>
      </c>
      <c r="F5" s="5" t="s">
        <v>61</v>
      </c>
      <c r="G5" s="5" t="s">
        <v>62</v>
      </c>
      <c r="H5" s="5" t="s">
        <v>63</v>
      </c>
      <c r="I5" s="5" t="s">
        <v>64</v>
      </c>
      <c r="J5" s="5" t="s">
        <v>65</v>
      </c>
      <c r="K5" s="5" t="s">
        <v>66</v>
      </c>
    </row>
    <row r="6" spans="1:12" x14ac:dyDescent="0.25">
      <c r="A6" s="1" t="s">
        <v>11</v>
      </c>
      <c r="B6" s="1" t="s">
        <v>20</v>
      </c>
      <c r="C6" s="5" t="s">
        <v>67</v>
      </c>
      <c r="D6" s="5" t="s">
        <v>68</v>
      </c>
      <c r="E6" s="5" t="s">
        <v>69</v>
      </c>
      <c r="F6" s="5" t="s">
        <v>70</v>
      </c>
      <c r="G6" s="5" t="s">
        <v>71</v>
      </c>
      <c r="H6" s="5" t="s">
        <v>72</v>
      </c>
      <c r="I6" s="5" t="s">
        <v>73</v>
      </c>
      <c r="J6" s="5" t="s">
        <v>74</v>
      </c>
      <c r="K6" s="5" t="s">
        <v>75</v>
      </c>
    </row>
    <row r="7" spans="1:12" x14ac:dyDescent="0.25">
      <c r="A7" s="1" t="s">
        <v>11</v>
      </c>
      <c r="B7" s="1" t="s">
        <v>18</v>
      </c>
      <c r="C7" s="5" t="s">
        <v>76</v>
      </c>
      <c r="D7" s="5" t="s">
        <v>77</v>
      </c>
      <c r="E7" s="5" t="s">
        <v>78</v>
      </c>
      <c r="F7" s="5" t="s">
        <v>79</v>
      </c>
      <c r="G7" s="5" t="s">
        <v>80</v>
      </c>
      <c r="H7" s="5" t="s">
        <v>81</v>
      </c>
      <c r="I7" s="5" t="s">
        <v>82</v>
      </c>
      <c r="J7" s="5" t="s">
        <v>83</v>
      </c>
      <c r="K7" s="5" t="s">
        <v>84</v>
      </c>
    </row>
    <row r="8" spans="1:12" x14ac:dyDescent="0.25">
      <c r="A8" s="1" t="s">
        <v>11</v>
      </c>
      <c r="B8" s="1" t="s">
        <v>21</v>
      </c>
      <c r="C8" s="5" t="s">
        <v>85</v>
      </c>
      <c r="D8" s="5" t="s">
        <v>86</v>
      </c>
      <c r="E8" s="5" t="s">
        <v>87</v>
      </c>
      <c r="F8" s="5" t="s">
        <v>88</v>
      </c>
      <c r="G8" s="5" t="s">
        <v>89</v>
      </c>
      <c r="H8" s="5" t="s">
        <v>90</v>
      </c>
      <c r="I8" s="5" t="s">
        <v>91</v>
      </c>
      <c r="J8" s="5" t="s">
        <v>92</v>
      </c>
      <c r="K8" s="5" t="s">
        <v>93</v>
      </c>
    </row>
    <row r="9" spans="1:12" x14ac:dyDescent="0.25">
      <c r="A9" s="1" t="s">
        <v>11</v>
      </c>
      <c r="B9" s="1" t="s">
        <v>19</v>
      </c>
      <c r="C9" s="5" t="s">
        <v>94</v>
      </c>
      <c r="D9" s="5" t="s">
        <v>95</v>
      </c>
      <c r="E9" s="5" t="s">
        <v>96</v>
      </c>
      <c r="F9" s="5" t="s">
        <v>97</v>
      </c>
      <c r="G9" s="5" t="s">
        <v>98</v>
      </c>
      <c r="H9" s="5" t="s">
        <v>99</v>
      </c>
      <c r="I9" s="5" t="s">
        <v>100</v>
      </c>
      <c r="J9" s="5" t="s">
        <v>101</v>
      </c>
      <c r="K9" s="5" t="s">
        <v>102</v>
      </c>
    </row>
    <row r="10" spans="1:12" x14ac:dyDescent="0.25">
      <c r="A10" s="1" t="s">
        <v>13</v>
      </c>
      <c r="B10" s="1" t="s">
        <v>24</v>
      </c>
      <c r="C10" s="5" t="s">
        <v>103</v>
      </c>
      <c r="D10" s="5" t="s">
        <v>104</v>
      </c>
      <c r="E10" s="5" t="s">
        <v>105</v>
      </c>
      <c r="F10" s="5" t="s">
        <v>106</v>
      </c>
      <c r="G10" s="5" t="s">
        <v>107</v>
      </c>
      <c r="H10" s="5" t="s">
        <v>108</v>
      </c>
      <c r="I10" s="5" t="s">
        <v>109</v>
      </c>
      <c r="J10" s="5" t="s">
        <v>110</v>
      </c>
      <c r="K10" s="5" t="s">
        <v>111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4D878FB-6165-4DA4-B693-E07F8FB2BD18}">
          <x14:formula1>
            <xm:f>OFFSET(Lists_Pattern!$J$1,SUMPRODUCT(MATCH(TRUE, ("Consumer_credit#1"=Pattern),0)),1,SUMPRODUCT(--(Pattern="Consumer_credit#1")),1)</xm:f>
          </x14:formula1>
          <xm:sqref>A4:A1004</xm:sqref>
        </x14:dataValidation>
        <x14:dataValidation type="list" allowBlank="1" showInputMessage="1" showErrorMessage="1" xr:uid="{FCD693FD-8BCC-4D5B-8356-49E74FFCFAEA}">
          <x14:formula1>
            <xm:f>OFFSET(Lists_Pattern!$J$1,SUMPRODUCT(MATCH(TRUE, ("Consumer_credit#2"&amp;A4=Pattern),0)),1,SUMPRODUCT(--(Pattern="Consumer_credit#2"&amp;A4)),1)</xm:f>
          </x14:formula1>
          <xm:sqref>B4:B1004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6A625-0865-407A-9749-7BBEC3A7B6CF}">
  <dimension ref="A2:K3"/>
  <sheetViews>
    <sheetView workbookViewId="0"/>
  </sheetViews>
  <sheetFormatPr defaultRowHeight="15" x14ac:dyDescent="0.25"/>
  <cols>
    <col min="1" max="1" width="25.28515625" bestFit="1" customWidth="1"/>
    <col min="2" max="2" width="9.7109375" bestFit="1" customWidth="1"/>
    <col min="3" max="3" width="23.140625" bestFit="1" customWidth="1"/>
    <col min="4" max="4" width="7" bestFit="1" customWidth="1"/>
    <col min="8" max="8" width="2" bestFit="1" customWidth="1"/>
    <col min="10" max="10" width="20.42578125" bestFit="1" customWidth="1"/>
    <col min="11" max="11" width="3.7109375" bestFit="1" customWidth="1"/>
  </cols>
  <sheetData>
    <row r="2" spans="1:11" x14ac:dyDescent="0.25">
      <c r="A2" s="1" t="s">
        <v>0</v>
      </c>
      <c r="B2" s="2">
        <v>45357</v>
      </c>
      <c r="C2" s="1" t="s">
        <v>1</v>
      </c>
      <c r="D2" s="1" t="s">
        <v>2</v>
      </c>
      <c r="H2">
        <v>1</v>
      </c>
      <c r="J2" s="1" t="s">
        <v>3</v>
      </c>
      <c r="K2" s="1" t="s">
        <v>4</v>
      </c>
    </row>
    <row r="3" spans="1:11" x14ac:dyDescent="0.25">
      <c r="A3" s="1" t="s">
        <v>0</v>
      </c>
      <c r="B3" s="2">
        <v>45357</v>
      </c>
      <c r="C3" s="1" t="s">
        <v>1</v>
      </c>
      <c r="D3" s="1" t="s">
        <v>2</v>
      </c>
      <c r="H3">
        <v>2</v>
      </c>
      <c r="J3" s="1" t="s">
        <v>3</v>
      </c>
      <c r="K3" s="1" t="s">
        <v>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55066-C4C6-4A9E-AAF8-B3ECF0942AD9}">
  <dimension ref="A1:L10"/>
  <sheetViews>
    <sheetView workbookViewId="0"/>
  </sheetViews>
  <sheetFormatPr defaultRowHeight="15" x14ac:dyDescent="0.25"/>
  <cols>
    <col min="1" max="1" width="20.7109375" bestFit="1" customWidth="1"/>
    <col min="2" max="2" width="10.42578125" bestFit="1" customWidth="1"/>
    <col min="3" max="3" width="23.140625" bestFit="1" customWidth="1"/>
    <col min="4" max="4" width="7.140625" bestFit="1" customWidth="1"/>
    <col min="5" max="5" width="15" bestFit="1" customWidth="1"/>
    <col min="6" max="6" width="14.28515625" bestFit="1" customWidth="1"/>
    <col min="7" max="7" width="7.140625" bestFit="1" customWidth="1"/>
    <col min="8" max="8" width="10.7109375" bestFit="1" customWidth="1"/>
    <col min="9" max="9" width="39.7109375" bestFit="1" customWidth="1"/>
    <col min="10" max="10" width="33.140625" bestFit="1" customWidth="1"/>
    <col min="11" max="11" width="31.85546875" bestFit="1" customWidth="1"/>
    <col min="12" max="12" width="4.28515625" bestFit="1" customWidth="1"/>
  </cols>
  <sheetData>
    <row r="1" spans="1:12" x14ac:dyDescent="0.25">
      <c r="A1" t="s">
        <v>25</v>
      </c>
      <c r="B1" t="s">
        <v>26</v>
      </c>
      <c r="C1" t="s">
        <v>27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</row>
    <row r="2" spans="1:12" x14ac:dyDescent="0.25">
      <c r="A2" s="1" t="s">
        <v>6</v>
      </c>
      <c r="B2" s="2">
        <v>45357</v>
      </c>
      <c r="C2" s="1" t="s">
        <v>1</v>
      </c>
      <c r="D2" s="1" t="s">
        <v>2</v>
      </c>
      <c r="E2" s="1" t="s">
        <v>7</v>
      </c>
      <c r="F2" s="1" t="s">
        <v>8</v>
      </c>
      <c r="G2">
        <v>2</v>
      </c>
      <c r="H2">
        <v>1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x14ac:dyDescent="0.25">
      <c r="A3" s="1" t="s">
        <v>6</v>
      </c>
      <c r="B3" s="2">
        <v>45357</v>
      </c>
      <c r="C3" s="1" t="s">
        <v>1</v>
      </c>
      <c r="D3" s="1" t="s">
        <v>2</v>
      </c>
      <c r="E3" s="1" t="s">
        <v>7</v>
      </c>
      <c r="F3" s="1" t="s">
        <v>8</v>
      </c>
      <c r="G3">
        <v>2</v>
      </c>
      <c r="H3">
        <v>1</v>
      </c>
      <c r="I3" s="1" t="s">
        <v>9</v>
      </c>
      <c r="J3" s="1" t="s">
        <v>10</v>
      </c>
      <c r="K3" s="1" t="s">
        <v>13</v>
      </c>
      <c r="L3" s="1" t="s">
        <v>12</v>
      </c>
    </row>
    <row r="4" spans="1:12" x14ac:dyDescent="0.25">
      <c r="A4" s="1" t="s">
        <v>6</v>
      </c>
      <c r="B4" s="2">
        <v>45357</v>
      </c>
      <c r="C4" s="1" t="s">
        <v>1</v>
      </c>
      <c r="D4" s="1" t="s">
        <v>2</v>
      </c>
      <c r="E4" s="1" t="s">
        <v>7</v>
      </c>
      <c r="F4" s="1" t="s">
        <v>14</v>
      </c>
      <c r="G4">
        <v>2</v>
      </c>
      <c r="H4">
        <v>2</v>
      </c>
      <c r="I4" s="1" t="s">
        <v>15</v>
      </c>
      <c r="J4" s="1" t="s">
        <v>16</v>
      </c>
      <c r="K4" s="1" t="s">
        <v>17</v>
      </c>
      <c r="L4" s="1" t="s">
        <v>12</v>
      </c>
    </row>
    <row r="5" spans="1:12" x14ac:dyDescent="0.25">
      <c r="A5" s="1" t="s">
        <v>6</v>
      </c>
      <c r="B5" s="2">
        <v>45357</v>
      </c>
      <c r="C5" s="1" t="s">
        <v>1</v>
      </c>
      <c r="D5" s="1" t="s">
        <v>2</v>
      </c>
      <c r="E5" s="1" t="s">
        <v>7</v>
      </c>
      <c r="F5" s="1" t="s">
        <v>14</v>
      </c>
      <c r="G5">
        <v>2</v>
      </c>
      <c r="H5">
        <v>2</v>
      </c>
      <c r="I5" s="1" t="s">
        <v>15</v>
      </c>
      <c r="J5" s="1" t="s">
        <v>16</v>
      </c>
      <c r="K5" s="1" t="s">
        <v>18</v>
      </c>
      <c r="L5" s="1" t="s">
        <v>12</v>
      </c>
    </row>
    <row r="6" spans="1:12" x14ac:dyDescent="0.25">
      <c r="A6" s="1" t="s">
        <v>6</v>
      </c>
      <c r="B6" s="2">
        <v>45357</v>
      </c>
      <c r="C6" s="1" t="s">
        <v>1</v>
      </c>
      <c r="D6" s="1" t="s">
        <v>2</v>
      </c>
      <c r="E6" s="1" t="s">
        <v>7</v>
      </c>
      <c r="F6" s="1" t="s">
        <v>14</v>
      </c>
      <c r="G6">
        <v>2</v>
      </c>
      <c r="H6">
        <v>2</v>
      </c>
      <c r="I6" s="1" t="s">
        <v>15</v>
      </c>
      <c r="J6" s="1" t="s">
        <v>16</v>
      </c>
      <c r="K6" s="1" t="s">
        <v>19</v>
      </c>
      <c r="L6" s="1" t="s">
        <v>12</v>
      </c>
    </row>
    <row r="7" spans="1:12" x14ac:dyDescent="0.25">
      <c r="A7" s="1" t="s">
        <v>6</v>
      </c>
      <c r="B7" s="2">
        <v>45357</v>
      </c>
      <c r="C7" s="1" t="s">
        <v>1</v>
      </c>
      <c r="D7" s="1" t="s">
        <v>2</v>
      </c>
      <c r="E7" s="1" t="s">
        <v>7</v>
      </c>
      <c r="F7" s="1" t="s">
        <v>14</v>
      </c>
      <c r="G7">
        <v>2</v>
      </c>
      <c r="H7">
        <v>2</v>
      </c>
      <c r="I7" s="1" t="s">
        <v>15</v>
      </c>
      <c r="J7" s="1" t="s">
        <v>16</v>
      </c>
      <c r="K7" s="1" t="s">
        <v>20</v>
      </c>
      <c r="L7" s="1" t="s">
        <v>12</v>
      </c>
    </row>
    <row r="8" spans="1:12" x14ac:dyDescent="0.25">
      <c r="A8" s="1" t="s">
        <v>6</v>
      </c>
      <c r="B8" s="2">
        <v>45357</v>
      </c>
      <c r="C8" s="1" t="s">
        <v>1</v>
      </c>
      <c r="D8" s="1" t="s">
        <v>2</v>
      </c>
      <c r="E8" s="1" t="s">
        <v>7</v>
      </c>
      <c r="F8" s="1" t="s">
        <v>14</v>
      </c>
      <c r="G8">
        <v>2</v>
      </c>
      <c r="H8">
        <v>2</v>
      </c>
      <c r="I8" s="1" t="s">
        <v>15</v>
      </c>
      <c r="J8" s="1" t="s">
        <v>16</v>
      </c>
      <c r="K8" s="1" t="s">
        <v>21</v>
      </c>
      <c r="L8" s="1" t="s">
        <v>12</v>
      </c>
    </row>
    <row r="9" spans="1:12" x14ac:dyDescent="0.25">
      <c r="A9" s="1" t="s">
        <v>6</v>
      </c>
      <c r="B9" s="2">
        <v>45357</v>
      </c>
      <c r="C9" s="1" t="s">
        <v>1</v>
      </c>
      <c r="D9" s="1" t="s">
        <v>2</v>
      </c>
      <c r="E9" s="1" t="s">
        <v>7</v>
      </c>
      <c r="F9" s="1" t="s">
        <v>14</v>
      </c>
      <c r="G9">
        <v>2</v>
      </c>
      <c r="H9">
        <v>2</v>
      </c>
      <c r="I9" s="1" t="s">
        <v>15</v>
      </c>
      <c r="J9" s="1" t="s">
        <v>16</v>
      </c>
      <c r="K9" s="1" t="s">
        <v>22</v>
      </c>
      <c r="L9" s="1" t="s">
        <v>12</v>
      </c>
    </row>
    <row r="10" spans="1:12" x14ac:dyDescent="0.25">
      <c r="A10" s="1" t="s">
        <v>6</v>
      </c>
      <c r="B10" s="2">
        <v>45357</v>
      </c>
      <c r="C10" s="1" t="s">
        <v>1</v>
      </c>
      <c r="D10" s="1" t="s">
        <v>2</v>
      </c>
      <c r="E10" s="1" t="s">
        <v>7</v>
      </c>
      <c r="F10" s="1" t="s">
        <v>14</v>
      </c>
      <c r="G10">
        <v>2</v>
      </c>
      <c r="H10">
        <v>2</v>
      </c>
      <c r="I10" s="1" t="s">
        <v>15</v>
      </c>
      <c r="J10" s="1" t="s">
        <v>23</v>
      </c>
      <c r="K10" s="1" t="s">
        <v>24</v>
      </c>
      <c r="L10" s="1" t="s">
        <v>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8AD00-9890-49F6-89DD-0D16605A7484}">
  <dimension ref="A1:L12"/>
  <sheetViews>
    <sheetView workbookViewId="0">
      <selection activeCell="C12" sqref="C12"/>
    </sheetView>
  </sheetViews>
  <sheetFormatPr defaultRowHeight="15" x14ac:dyDescent="0.25"/>
  <cols>
    <col min="1" max="1" width="54.42578125" bestFit="1" customWidth="1"/>
    <col min="2" max="2" width="34.85546875" bestFit="1" customWidth="1"/>
    <col min="3" max="3" width="49.140625" bestFit="1" customWidth="1"/>
    <col min="4" max="4" width="28.140625" bestFit="1" customWidth="1"/>
    <col min="5" max="5" width="22.7109375" bestFit="1" customWidth="1"/>
    <col min="6" max="6" width="31.7109375" bestFit="1" customWidth="1"/>
    <col min="7" max="7" width="70.7109375" bestFit="1" customWidth="1"/>
    <col min="8" max="8" width="40" bestFit="1" customWidth="1"/>
    <col min="9" max="9" width="80.140625" bestFit="1" customWidth="1"/>
    <col min="10" max="10" width="48" bestFit="1" customWidth="1"/>
    <col min="11" max="11" width="49.85546875" bestFit="1" customWidth="1"/>
    <col min="12" max="12" width="13.5703125" customWidth="1"/>
  </cols>
  <sheetData>
    <row r="1" spans="1:12" ht="15.75" x14ac:dyDescent="0.25">
      <c r="A1" s="4" t="s">
        <v>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3" spans="1:12" ht="16.5" thickBot="1" x14ac:dyDescent="0.3">
      <c r="A3" s="3" t="s">
        <v>11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  <c r="G3" s="3" t="s">
        <v>42</v>
      </c>
      <c r="H3" s="3" t="s">
        <v>43</v>
      </c>
      <c r="I3" s="3" t="s">
        <v>44</v>
      </c>
      <c r="J3" s="3" t="s">
        <v>45</v>
      </c>
      <c r="K3" s="3" t="s">
        <v>46</v>
      </c>
      <c r="L3" s="3" t="s">
        <v>47</v>
      </c>
    </row>
    <row r="4" spans="1:12" ht="15.75" thickBot="1" x14ac:dyDescent="0.3">
      <c r="A4" s="1" t="s">
        <v>11</v>
      </c>
      <c r="B4" s="1" t="s">
        <v>22</v>
      </c>
      <c r="C4" s="9" t="s">
        <v>159</v>
      </c>
      <c r="D4" s="7" t="s">
        <v>160</v>
      </c>
      <c r="E4" s="7" t="s">
        <v>161</v>
      </c>
      <c r="F4" s="7" t="s">
        <v>162</v>
      </c>
      <c r="G4" s="7" t="s">
        <v>163</v>
      </c>
      <c r="H4" s="7" t="s">
        <v>164</v>
      </c>
      <c r="I4" s="7" t="s">
        <v>165</v>
      </c>
      <c r="J4" s="7" t="s">
        <v>166</v>
      </c>
      <c r="K4" s="6" t="s">
        <v>167</v>
      </c>
    </row>
    <row r="5" spans="1:12" x14ac:dyDescent="0.25">
      <c r="A5" s="1" t="s">
        <v>11</v>
      </c>
      <c r="B5" s="1" t="s">
        <v>17</v>
      </c>
      <c r="C5" s="10"/>
      <c r="D5" s="8"/>
      <c r="E5" s="8"/>
      <c r="F5" s="8"/>
      <c r="G5" s="8"/>
      <c r="H5" s="8"/>
      <c r="I5" s="8"/>
      <c r="J5" s="7" t="s">
        <v>168</v>
      </c>
      <c r="K5" s="5"/>
    </row>
    <row r="6" spans="1:12" ht="15.75" thickBot="1" x14ac:dyDescent="0.3">
      <c r="A6" s="1" t="s">
        <v>11</v>
      </c>
      <c r="B6" s="1" t="s">
        <v>20</v>
      </c>
      <c r="C6" s="11"/>
      <c r="D6" s="8"/>
      <c r="E6" s="8"/>
      <c r="F6" s="8"/>
      <c r="G6" s="8"/>
      <c r="H6" s="8"/>
      <c r="I6" s="8"/>
      <c r="J6" s="7" t="s">
        <v>169</v>
      </c>
      <c r="K6" s="5"/>
    </row>
    <row r="7" spans="1:12" ht="15.75" thickBot="1" x14ac:dyDescent="0.3">
      <c r="A7" s="1" t="s">
        <v>11</v>
      </c>
      <c r="B7" s="1" t="s">
        <v>18</v>
      </c>
      <c r="C7" s="14"/>
      <c r="D7" s="15"/>
      <c r="E7" s="15"/>
      <c r="F7" s="15"/>
      <c r="G7" s="15"/>
      <c r="H7" s="15"/>
      <c r="I7" s="15"/>
      <c r="J7" s="13" t="s">
        <v>170</v>
      </c>
      <c r="K7" s="5"/>
    </row>
    <row r="8" spans="1:12" x14ac:dyDescent="0.25">
      <c r="A8" s="1" t="s">
        <v>11</v>
      </c>
      <c r="B8" s="1" t="s">
        <v>21</v>
      </c>
      <c r="C8" s="11"/>
      <c r="D8" s="8"/>
      <c r="E8" s="8"/>
      <c r="F8" s="8"/>
      <c r="G8" s="8"/>
      <c r="H8" s="8"/>
      <c r="I8" s="8"/>
      <c r="J8" s="7" t="s">
        <v>171</v>
      </c>
      <c r="K8" s="5"/>
    </row>
    <row r="9" spans="1:12" ht="15.75" thickBot="1" x14ac:dyDescent="0.3">
      <c r="A9" s="1" t="s">
        <v>11</v>
      </c>
      <c r="B9" s="1" t="s">
        <v>19</v>
      </c>
      <c r="C9" s="12"/>
      <c r="D9" s="8"/>
      <c r="E9" s="8"/>
      <c r="F9" s="8"/>
      <c r="G9" s="8"/>
      <c r="H9" s="8"/>
      <c r="I9" s="8"/>
      <c r="J9" s="7" t="s">
        <v>172</v>
      </c>
      <c r="K9" s="5"/>
    </row>
    <row r="10" spans="1:12" x14ac:dyDescent="0.25">
      <c r="A10" s="1" t="s">
        <v>13</v>
      </c>
      <c r="B10" s="1" t="s">
        <v>24</v>
      </c>
      <c r="C10" s="5"/>
      <c r="D10" s="5"/>
      <c r="E10" s="5"/>
      <c r="F10" s="5"/>
      <c r="G10" s="5"/>
      <c r="H10" s="5"/>
      <c r="I10" s="5"/>
      <c r="J10" s="7" t="s">
        <v>173</v>
      </c>
      <c r="K10" s="5"/>
    </row>
    <row r="12" spans="1:12" x14ac:dyDescent="0.25">
      <c r="C12" s="17" t="s">
        <v>174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F6EEE03-9B27-4CB3-96CC-D18B5B4EE387}">
          <x14:formula1>
            <xm:f>OFFSET(Lists_Pattern!$J$1,SUMPRODUCT(MATCH(TRUE, ("Consumer_credit#2"&amp;A4=Pattern),0)),1,SUMPRODUCT(--(Pattern="Consumer_credit#2"&amp;A4)),1)</xm:f>
          </x14:formula1>
          <xm:sqref>B4:B1004</xm:sqref>
        </x14:dataValidation>
        <x14:dataValidation type="list" allowBlank="1" showInputMessage="1" showErrorMessage="1" xr:uid="{E40A57C6-4484-48C3-9AA8-BCDCBA1529CA}">
          <x14:formula1>
            <xm:f>OFFSET(Lists_Pattern!$J$1,SUMPRODUCT(MATCH(TRUE, ("Consumer_credit#1"=Pattern),0)),1,SUMPRODUCT(--(Pattern="Consumer_credit#1")),1)</xm:f>
          </x14:formula1>
          <xm:sqref>A4:A1004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78D9B-CB56-4713-BFBC-CF8CFC518312}">
  <dimension ref="A1:L10"/>
  <sheetViews>
    <sheetView workbookViewId="0"/>
  </sheetViews>
  <sheetFormatPr defaultRowHeight="15" x14ac:dyDescent="0.25"/>
  <cols>
    <col min="1" max="1" width="54.42578125" bestFit="1" customWidth="1"/>
    <col min="2" max="2" width="34.85546875" bestFit="1" customWidth="1"/>
    <col min="3" max="3" width="49.140625" bestFit="1" customWidth="1"/>
    <col min="4" max="4" width="28.140625" bestFit="1" customWidth="1"/>
    <col min="5" max="5" width="22.7109375" bestFit="1" customWidth="1"/>
    <col min="6" max="6" width="31.7109375" bestFit="1" customWidth="1"/>
    <col min="7" max="7" width="70.7109375" bestFit="1" customWidth="1"/>
    <col min="8" max="8" width="40" bestFit="1" customWidth="1"/>
    <col min="9" max="9" width="80.140625" bestFit="1" customWidth="1"/>
    <col min="10" max="10" width="48" bestFit="1" customWidth="1"/>
    <col min="11" max="11" width="49.85546875" bestFit="1" customWidth="1"/>
    <col min="12" max="12" width="13.5703125" customWidth="1"/>
  </cols>
  <sheetData>
    <row r="1" spans="1:12" ht="15.75" x14ac:dyDescent="0.25">
      <c r="A1" s="4" t="s">
        <v>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3" spans="1:12" ht="15.75" x14ac:dyDescent="0.25">
      <c r="A3" s="3" t="s">
        <v>11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  <c r="G3" s="3" t="s">
        <v>42</v>
      </c>
      <c r="H3" s="3" t="s">
        <v>43</v>
      </c>
      <c r="I3" s="3" t="s">
        <v>44</v>
      </c>
      <c r="J3" s="3" t="s">
        <v>45</v>
      </c>
      <c r="K3" s="3" t="s">
        <v>46</v>
      </c>
      <c r="L3" s="3" t="s">
        <v>47</v>
      </c>
    </row>
    <row r="4" spans="1:12" x14ac:dyDescent="0.25">
      <c r="A4" s="1" t="s">
        <v>11</v>
      </c>
      <c r="B4" s="1" t="s">
        <v>22</v>
      </c>
      <c r="C4" s="5" t="s">
        <v>112</v>
      </c>
      <c r="D4" s="5" t="s">
        <v>113</v>
      </c>
      <c r="E4" s="5" t="s">
        <v>114</v>
      </c>
      <c r="F4" s="5" t="s">
        <v>115</v>
      </c>
      <c r="G4" s="5" t="s">
        <v>116</v>
      </c>
      <c r="H4" s="5" t="s">
        <v>117</v>
      </c>
      <c r="I4" s="5" t="s">
        <v>118</v>
      </c>
      <c r="J4" s="5" t="s">
        <v>119</v>
      </c>
      <c r="K4" s="5" t="s">
        <v>120</v>
      </c>
      <c r="L4" s="5" t="s">
        <v>121</v>
      </c>
    </row>
    <row r="5" spans="1:12" x14ac:dyDescent="0.25">
      <c r="A5" s="1" t="s">
        <v>11</v>
      </c>
      <c r="B5" s="1" t="s">
        <v>17</v>
      </c>
      <c r="C5" s="5" t="s">
        <v>122</v>
      </c>
      <c r="D5" s="5" t="s">
        <v>123</v>
      </c>
      <c r="E5" s="5" t="s">
        <v>124</v>
      </c>
      <c r="F5" s="5" t="s">
        <v>125</v>
      </c>
      <c r="G5" s="5" t="s">
        <v>126</v>
      </c>
      <c r="H5" s="5" t="s">
        <v>127</v>
      </c>
      <c r="I5" s="5" t="s">
        <v>128</v>
      </c>
      <c r="J5" s="5" t="s">
        <v>129</v>
      </c>
      <c r="K5" s="5" t="s">
        <v>120</v>
      </c>
      <c r="L5" s="5" t="s">
        <v>121</v>
      </c>
    </row>
    <row r="6" spans="1:12" x14ac:dyDescent="0.25">
      <c r="A6" s="1" t="s">
        <v>11</v>
      </c>
      <c r="B6" s="1" t="s">
        <v>20</v>
      </c>
      <c r="C6" s="5" t="s">
        <v>130</v>
      </c>
      <c r="D6" s="5"/>
      <c r="E6" s="5"/>
      <c r="F6" s="5" t="s">
        <v>131</v>
      </c>
      <c r="G6" s="5" t="s">
        <v>131</v>
      </c>
      <c r="H6" s="5" t="s">
        <v>131</v>
      </c>
      <c r="I6" s="5" t="s">
        <v>131</v>
      </c>
      <c r="J6" s="5" t="s">
        <v>131</v>
      </c>
      <c r="K6" s="5" t="s">
        <v>120</v>
      </c>
      <c r="L6" s="5" t="s">
        <v>121</v>
      </c>
    </row>
    <row r="7" spans="1:12" x14ac:dyDescent="0.25">
      <c r="A7" s="1" t="s">
        <v>11</v>
      </c>
      <c r="B7" s="1" t="s">
        <v>18</v>
      </c>
      <c r="C7" s="5" t="s">
        <v>132</v>
      </c>
      <c r="D7" s="5"/>
      <c r="E7" s="5"/>
      <c r="F7" s="5" t="s">
        <v>131</v>
      </c>
      <c r="G7" s="5" t="s">
        <v>131</v>
      </c>
      <c r="H7" s="5" t="s">
        <v>131</v>
      </c>
      <c r="I7" s="5" t="s">
        <v>131</v>
      </c>
      <c r="J7" s="5" t="s">
        <v>131</v>
      </c>
      <c r="K7" s="5" t="s">
        <v>120</v>
      </c>
      <c r="L7" s="5" t="s">
        <v>121</v>
      </c>
    </row>
    <row r="8" spans="1:12" x14ac:dyDescent="0.25">
      <c r="A8" s="1" t="s">
        <v>11</v>
      </c>
      <c r="B8" s="1" t="s">
        <v>21</v>
      </c>
      <c r="C8" s="5" t="s">
        <v>135</v>
      </c>
      <c r="D8" s="5"/>
      <c r="E8" s="5"/>
      <c r="F8" s="5" t="s">
        <v>131</v>
      </c>
      <c r="G8" s="5" t="s">
        <v>131</v>
      </c>
      <c r="H8" s="5" t="s">
        <v>131</v>
      </c>
      <c r="I8" s="5" t="s">
        <v>131</v>
      </c>
      <c r="J8" s="5" t="s">
        <v>131</v>
      </c>
      <c r="K8" s="5" t="s">
        <v>120</v>
      </c>
      <c r="L8" s="5" t="s">
        <v>121</v>
      </c>
    </row>
    <row r="9" spans="1:12" x14ac:dyDescent="0.25">
      <c r="A9" s="1" t="s">
        <v>11</v>
      </c>
      <c r="B9" s="1" t="s">
        <v>19</v>
      </c>
      <c r="C9" s="5" t="s">
        <v>133</v>
      </c>
      <c r="D9" s="5"/>
      <c r="E9" s="5"/>
      <c r="F9" s="5" t="s">
        <v>131</v>
      </c>
      <c r="G9" s="5" t="s">
        <v>131</v>
      </c>
      <c r="H9" s="5" t="s">
        <v>131</v>
      </c>
      <c r="I9" s="5" t="s">
        <v>131</v>
      </c>
      <c r="J9" s="5" t="s">
        <v>131</v>
      </c>
      <c r="K9" s="5" t="s">
        <v>120</v>
      </c>
      <c r="L9" s="5" t="s">
        <v>121</v>
      </c>
    </row>
    <row r="10" spans="1:12" x14ac:dyDescent="0.25">
      <c r="A10" s="1" t="s">
        <v>13</v>
      </c>
      <c r="B10" s="1" t="s">
        <v>24</v>
      </c>
      <c r="C10" s="5" t="s">
        <v>134</v>
      </c>
      <c r="D10" s="5"/>
      <c r="E10" s="5"/>
      <c r="F10" s="5"/>
      <c r="G10" s="5"/>
      <c r="H10" s="5"/>
      <c r="I10" s="5"/>
      <c r="J10" s="5"/>
      <c r="K10" s="5" t="s">
        <v>120</v>
      </c>
      <c r="L10" s="5" t="s">
        <v>121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D464FC5-FE64-4F7D-BB95-D4A8EF053C2F}">
          <x14:formula1>
            <xm:f>OFFSET(Lists_Pattern!$J$1,SUMPRODUCT(MATCH(TRUE, ("Consumer_credit#2"&amp;A4=Pattern),0)),1,SUMPRODUCT(--(Pattern="Consumer_credit#2"&amp;A4)),1)</xm:f>
          </x14:formula1>
          <xm:sqref>B4:B1004</xm:sqref>
        </x14:dataValidation>
        <x14:dataValidation type="list" allowBlank="1" showInputMessage="1" showErrorMessage="1" xr:uid="{04037258-5393-4E9D-B8AA-3211D12D3BA6}">
          <x14:formula1>
            <xm:f>OFFSET(Lists_Pattern!$J$1,SUMPRODUCT(MATCH(TRUE, ("Consumer_credit#1"=Pattern),0)),1,SUMPRODUCT(--(Pattern="Consumer_credit#1")),1)</xm:f>
          </x14:formula1>
          <xm:sqref>A4:A1004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EACC5-E790-40F8-89E0-947AAD9622C6}">
  <sheetPr>
    <tabColor rgb="FFFFFF00"/>
  </sheetPr>
  <dimension ref="A1:L12"/>
  <sheetViews>
    <sheetView workbookViewId="0"/>
  </sheetViews>
  <sheetFormatPr defaultRowHeight="15" x14ac:dyDescent="0.25"/>
  <cols>
    <col min="1" max="1" width="28.5703125" customWidth="1"/>
    <col min="2" max="2" width="32.5703125" customWidth="1"/>
  </cols>
  <sheetData>
    <row r="1" spans="1:12" ht="15.75" x14ac:dyDescent="0.25">
      <c r="A1" s="4" t="s">
        <v>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3" spans="1:12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x14ac:dyDescent="0.25">
      <c r="A5" s="16" t="s">
        <v>175</v>
      </c>
    </row>
    <row r="6" spans="1:12" x14ac:dyDescent="0.25">
      <c r="A6" t="s">
        <v>176</v>
      </c>
    </row>
    <row r="8" spans="1:12" x14ac:dyDescent="0.25">
      <c r="A8" s="18" t="s">
        <v>136</v>
      </c>
      <c r="B8" t="s">
        <v>179</v>
      </c>
    </row>
    <row r="9" spans="1:12" x14ac:dyDescent="0.25">
      <c r="A9" s="18" t="s">
        <v>151</v>
      </c>
      <c r="B9" s="19">
        <v>1234567</v>
      </c>
    </row>
    <row r="10" spans="1:12" x14ac:dyDescent="0.25">
      <c r="A10" s="18" t="s">
        <v>180</v>
      </c>
      <c r="B10" s="20" t="s">
        <v>181</v>
      </c>
    </row>
    <row r="11" spans="1:12" x14ac:dyDescent="0.25">
      <c r="A11" s="18" t="s">
        <v>178</v>
      </c>
      <c r="B11" t="s">
        <v>177</v>
      </c>
    </row>
    <row r="12" spans="1:12" x14ac:dyDescent="0.25">
      <c r="A12" s="18" t="s">
        <v>182</v>
      </c>
      <c r="B12" t="s">
        <v>183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B96E9-6B69-4E0C-A0B9-B884E32A8D7B}">
  <sheetPr>
    <tabColor rgb="FFFFFF00"/>
  </sheetPr>
  <dimension ref="A1:E13"/>
  <sheetViews>
    <sheetView workbookViewId="0"/>
  </sheetViews>
  <sheetFormatPr defaultRowHeight="15" x14ac:dyDescent="0.25"/>
  <cols>
    <col min="1" max="1" width="54.42578125" bestFit="1" customWidth="1"/>
    <col min="2" max="2" width="23.42578125" bestFit="1" customWidth="1"/>
    <col min="4" max="4" width="22.28515625" bestFit="1" customWidth="1"/>
    <col min="5" max="5" width="11.42578125" customWidth="1"/>
  </cols>
  <sheetData>
    <row r="1" spans="1:5" ht="15.75" x14ac:dyDescent="0.25">
      <c r="A1" s="4" t="s">
        <v>48</v>
      </c>
      <c r="B1" s="4"/>
      <c r="C1" s="4"/>
      <c r="D1" s="4"/>
      <c r="E1" s="4"/>
    </row>
    <row r="3" spans="1:5" x14ac:dyDescent="0.25">
      <c r="A3" t="s">
        <v>136</v>
      </c>
      <c r="B3" s="22" t="s">
        <v>179</v>
      </c>
      <c r="D3" t="s">
        <v>137</v>
      </c>
      <c r="E3" s="21">
        <v>45383</v>
      </c>
    </row>
    <row r="5" spans="1:5" x14ac:dyDescent="0.25">
      <c r="A5" t="s">
        <v>138</v>
      </c>
      <c r="B5" t="s">
        <v>139</v>
      </c>
      <c r="D5" t="s">
        <v>140</v>
      </c>
      <c r="E5" t="s">
        <v>141</v>
      </c>
    </row>
    <row r="7" spans="1:5" x14ac:dyDescent="0.25">
      <c r="A7" t="s">
        <v>142</v>
      </c>
      <c r="B7" t="s">
        <v>143</v>
      </c>
      <c r="D7" t="s">
        <v>144</v>
      </c>
      <c r="E7">
        <f>B9-1</f>
        <v>0</v>
      </c>
    </row>
    <row r="9" spans="1:5" x14ac:dyDescent="0.25">
      <c r="A9" t="s">
        <v>145</v>
      </c>
      <c r="B9" s="22">
        <v>1</v>
      </c>
      <c r="D9" t="s">
        <v>28</v>
      </c>
      <c r="E9">
        <v>202404</v>
      </c>
    </row>
    <row r="11" spans="1:5" x14ac:dyDescent="0.25">
      <c r="A11" t="s">
        <v>146</v>
      </c>
      <c r="B11" t="s">
        <v>147</v>
      </c>
      <c r="D11" t="s">
        <v>148</v>
      </c>
      <c r="E11" t="s">
        <v>149</v>
      </c>
    </row>
    <row r="13" spans="1:5" x14ac:dyDescent="0.25">
      <c r="A13" t="s">
        <v>150</v>
      </c>
      <c r="D13" t="s">
        <v>151</v>
      </c>
      <c r="E13" s="22">
        <v>1234567</v>
      </c>
    </row>
  </sheetData>
  <dataValidations count="5">
    <dataValidation type="list" errorStyle="information" allowBlank="1" showInputMessage="1" showErrorMessage="1" sqref="E9" xr:uid="{A1B8D145-9AD4-4E23-A047-25E16A24CF92}">
      <formula1>"202404"</formula1>
    </dataValidation>
    <dataValidation type="list" errorStyle="information" allowBlank="1" showInputMessage="1" showErrorMessage="1" sqref="E5" xr:uid="{F326267D-60FB-48C2-9DE3-85CC14DA14AB}">
      <formula1>"GBP"</formula1>
    </dataValidation>
    <dataValidation type="list" errorStyle="information" allowBlank="1" showInputMessage="1" showErrorMessage="1" sqref="E11" xr:uid="{53C495DE-CC9B-4293-BD84-524141CC0BE3}">
      <formula1>"Monthly"</formula1>
    </dataValidation>
    <dataValidation type="list" errorStyle="information" allowBlank="1" showInputMessage="1" showErrorMessage="1" sqref="B7" xr:uid="{69E6605D-7C7D-4F64-BED0-B22946CBE165}">
      <formula1>"MCG-2024"</formula1>
    </dataValidation>
    <dataValidation type="list" errorStyle="information" allowBlank="1" showInputMessage="1" showErrorMessage="1" sqref="B5" xr:uid="{D3F001ED-82F7-47E2-9FC8-5E3E7EE6F1CD}">
      <formula1>"Non-bank credit grantors"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26806-90D1-4F26-B225-4FF1E2C60719}">
  <sheetPr>
    <tabColor rgb="FFFFFF00"/>
  </sheetPr>
  <dimension ref="A1:C4"/>
  <sheetViews>
    <sheetView workbookViewId="0"/>
  </sheetViews>
  <sheetFormatPr defaultRowHeight="15" x14ac:dyDescent="0.25"/>
  <cols>
    <col min="1" max="1" width="28.140625" customWidth="1"/>
    <col min="2" max="2" width="27.5703125" bestFit="1" customWidth="1"/>
    <col min="3" max="3" width="43" bestFit="1" customWidth="1"/>
  </cols>
  <sheetData>
    <row r="1" spans="1:3" ht="15.75" x14ac:dyDescent="0.25">
      <c r="A1" s="4" t="s">
        <v>48</v>
      </c>
      <c r="B1" s="4"/>
      <c r="C1" s="4"/>
    </row>
    <row r="3" spans="1:3" ht="15.75" x14ac:dyDescent="0.25">
      <c r="A3" s="3" t="s">
        <v>152</v>
      </c>
      <c r="B3" s="3" t="s">
        <v>153</v>
      </c>
      <c r="C3" s="3" t="s">
        <v>154</v>
      </c>
    </row>
    <row r="4" spans="1:3" x14ac:dyDescent="0.25">
      <c r="A4" s="21">
        <v>45383</v>
      </c>
      <c r="B4" s="21">
        <v>45412</v>
      </c>
      <c r="C4" s="22" t="s">
        <v>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20AD0-52A1-4F3C-854A-30D5E1819915}">
  <sheetPr>
    <tabColor rgb="FFFFFF00"/>
  </sheetPr>
  <dimension ref="A1:C4"/>
  <sheetViews>
    <sheetView workbookViewId="0"/>
  </sheetViews>
  <sheetFormatPr defaultRowHeight="15" x14ac:dyDescent="0.25"/>
  <cols>
    <col min="1" max="1" width="54.42578125" bestFit="1" customWidth="1"/>
    <col min="2" max="3" width="11.7109375" customWidth="1"/>
  </cols>
  <sheetData>
    <row r="1" spans="1:3" ht="15.75" x14ac:dyDescent="0.25">
      <c r="A1" s="4" t="s">
        <v>48</v>
      </c>
      <c r="B1" s="4"/>
      <c r="C1" s="4"/>
    </row>
    <row r="3" spans="1:3" ht="15.75" x14ac:dyDescent="0.25">
      <c r="A3" s="3" t="s">
        <v>155</v>
      </c>
      <c r="B3" s="3" t="s">
        <v>156</v>
      </c>
      <c r="C3" s="3" t="s">
        <v>157</v>
      </c>
    </row>
    <row r="4" spans="1:3" x14ac:dyDescent="0.25">
      <c r="A4" s="22" t="s">
        <v>179</v>
      </c>
      <c r="B4" s="22"/>
      <c r="C4" s="22">
        <v>1234567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32462-D8C3-4A7F-B7DB-A18A8628A36B}">
  <sheetPr>
    <tabColor rgb="FFFFFF00"/>
  </sheetPr>
  <dimension ref="A1:A4"/>
  <sheetViews>
    <sheetView workbookViewId="0"/>
  </sheetViews>
  <sheetFormatPr defaultRowHeight="15" x14ac:dyDescent="0.25"/>
  <cols>
    <col min="1" max="1" width="65.5703125" bestFit="1" customWidth="1"/>
  </cols>
  <sheetData>
    <row r="1" spans="1:1" ht="15.75" x14ac:dyDescent="0.25">
      <c r="A1" s="4" t="s">
        <v>48</v>
      </c>
    </row>
    <row r="3" spans="1:1" ht="15.75" x14ac:dyDescent="0.25">
      <c r="A3" s="3" t="s">
        <v>158</v>
      </c>
    </row>
    <row r="4" spans="1:1" x14ac:dyDescent="0.25">
      <c r="A4" t="s">
        <v>184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5C491-3E7B-4897-8F9D-B21B7C10649F}">
  <sheetPr>
    <tabColor rgb="FFFFFF00"/>
  </sheetPr>
  <dimension ref="A1:L12"/>
  <sheetViews>
    <sheetView workbookViewId="0"/>
  </sheetViews>
  <sheetFormatPr defaultRowHeight="15" x14ac:dyDescent="0.25"/>
  <cols>
    <col min="1" max="1" width="54.42578125" bestFit="1" customWidth="1"/>
    <col min="2" max="2" width="34.85546875" bestFit="1" customWidth="1"/>
    <col min="3" max="3" width="49.140625" bestFit="1" customWidth="1"/>
    <col min="4" max="4" width="28.140625" bestFit="1" customWidth="1"/>
    <col min="5" max="5" width="22.7109375" bestFit="1" customWidth="1"/>
    <col min="6" max="6" width="31.7109375" bestFit="1" customWidth="1"/>
    <col min="7" max="7" width="70.7109375" bestFit="1" customWidth="1"/>
    <col min="8" max="8" width="40" bestFit="1" customWidth="1"/>
    <col min="9" max="9" width="80.140625" bestFit="1" customWidth="1"/>
    <col min="10" max="10" width="48" bestFit="1" customWidth="1"/>
    <col min="11" max="11" width="49.85546875" bestFit="1" customWidth="1"/>
    <col min="12" max="12" width="121.85546875" customWidth="1"/>
  </cols>
  <sheetData>
    <row r="1" spans="1:12" ht="15.75" x14ac:dyDescent="0.25">
      <c r="A1" s="4" t="s">
        <v>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3" spans="1:12" ht="15.75" x14ac:dyDescent="0.25">
      <c r="A3" s="3" t="s">
        <v>11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  <c r="G3" s="3" t="s">
        <v>42</v>
      </c>
      <c r="H3" s="3" t="s">
        <v>43</v>
      </c>
      <c r="I3" s="3" t="s">
        <v>44</v>
      </c>
      <c r="J3" s="3" t="s">
        <v>45</v>
      </c>
      <c r="K3" s="3" t="s">
        <v>46</v>
      </c>
      <c r="L3" s="3" t="s">
        <v>47</v>
      </c>
    </row>
    <row r="4" spans="1:12" x14ac:dyDescent="0.25">
      <c r="A4" s="1" t="s">
        <v>11</v>
      </c>
      <c r="B4" s="1" t="s">
        <v>22</v>
      </c>
      <c r="C4" s="23">
        <f>SUM(C5:C9)</f>
        <v>3500000000</v>
      </c>
      <c r="D4" s="23">
        <f t="shared" ref="D4:K4" si="0">SUM(D5:D9)</f>
        <v>350000000</v>
      </c>
      <c r="E4" s="23">
        <f t="shared" si="0"/>
        <v>175000000</v>
      </c>
      <c r="F4" s="23">
        <f t="shared" si="0"/>
        <v>700000000</v>
      </c>
      <c r="G4" s="23">
        <f t="shared" si="0"/>
        <v>5000000</v>
      </c>
      <c r="H4" s="23">
        <f t="shared" si="0"/>
        <v>36000000</v>
      </c>
      <c r="I4" s="23">
        <f t="shared" si="0"/>
        <v>3050000</v>
      </c>
      <c r="J4" s="23">
        <f t="shared" si="0"/>
        <v>3297050000</v>
      </c>
      <c r="K4" s="23">
        <f t="shared" si="0"/>
        <v>305000</v>
      </c>
      <c r="L4" s="22" t="s">
        <v>188</v>
      </c>
    </row>
    <row r="5" spans="1:12" x14ac:dyDescent="0.25">
      <c r="A5" s="1" t="s">
        <v>11</v>
      </c>
      <c r="B5" s="1" t="s">
        <v>17</v>
      </c>
      <c r="C5" s="23">
        <v>2000000000</v>
      </c>
      <c r="D5" s="23">
        <v>200000000</v>
      </c>
      <c r="E5" s="23">
        <v>100000000</v>
      </c>
      <c r="F5" s="23">
        <v>250000000</v>
      </c>
      <c r="G5" s="23">
        <v>10000000</v>
      </c>
      <c r="H5" s="23">
        <v>25000000</v>
      </c>
      <c r="I5" s="23">
        <v>2000000</v>
      </c>
      <c r="J5" s="23">
        <f t="shared" ref="J5:J10" si="1">C5+D5+E5-F5+G5-H5+I5</f>
        <v>2037000000</v>
      </c>
      <c r="K5" s="23">
        <v>200000</v>
      </c>
      <c r="L5" s="22" t="s">
        <v>185</v>
      </c>
    </row>
    <row r="6" spans="1:12" x14ac:dyDescent="0.25">
      <c r="A6" s="1" t="s">
        <v>11</v>
      </c>
      <c r="B6" s="1" t="s">
        <v>20</v>
      </c>
      <c r="C6" s="23"/>
      <c r="D6" s="23"/>
      <c r="E6" s="23"/>
      <c r="F6" s="23"/>
      <c r="G6" s="23"/>
      <c r="H6" s="23"/>
      <c r="I6" s="23"/>
      <c r="J6" s="23">
        <f t="shared" si="1"/>
        <v>0</v>
      </c>
      <c r="K6" s="23"/>
      <c r="L6" s="22"/>
    </row>
    <row r="7" spans="1:12" x14ac:dyDescent="0.25">
      <c r="A7" s="1" t="s">
        <v>11</v>
      </c>
      <c r="B7" s="1" t="s">
        <v>18</v>
      </c>
      <c r="C7" s="23">
        <v>1000000000</v>
      </c>
      <c r="D7" s="23">
        <v>100000000</v>
      </c>
      <c r="E7" s="23">
        <v>50000000</v>
      </c>
      <c r="F7" s="23">
        <v>350000000</v>
      </c>
      <c r="G7" s="23">
        <v>-5000000</v>
      </c>
      <c r="H7" s="23">
        <v>10000000</v>
      </c>
      <c r="I7" s="23">
        <v>1000000</v>
      </c>
      <c r="J7" s="23">
        <f t="shared" si="1"/>
        <v>786000000</v>
      </c>
      <c r="K7" s="23">
        <v>100000</v>
      </c>
      <c r="L7" s="22" t="s">
        <v>186</v>
      </c>
    </row>
    <row r="8" spans="1:12" x14ac:dyDescent="0.25">
      <c r="A8" s="1" t="s">
        <v>11</v>
      </c>
      <c r="B8" s="1" t="s">
        <v>21</v>
      </c>
      <c r="C8" s="23"/>
      <c r="D8" s="23"/>
      <c r="E8" s="23"/>
      <c r="F8" s="23"/>
      <c r="G8" s="23"/>
      <c r="H8" s="23"/>
      <c r="I8" s="23"/>
      <c r="J8" s="23">
        <f t="shared" si="1"/>
        <v>0</v>
      </c>
      <c r="K8" s="23"/>
      <c r="L8" s="22"/>
    </row>
    <row r="9" spans="1:12" x14ac:dyDescent="0.25">
      <c r="A9" s="1" t="s">
        <v>11</v>
      </c>
      <c r="B9" s="1" t="s">
        <v>19</v>
      </c>
      <c r="C9" s="23">
        <v>500000000</v>
      </c>
      <c r="D9" s="23">
        <v>50000000</v>
      </c>
      <c r="E9" s="23">
        <v>25000000</v>
      </c>
      <c r="F9" s="23">
        <v>100000000</v>
      </c>
      <c r="G9" s="23"/>
      <c r="H9" s="23">
        <v>1000000</v>
      </c>
      <c r="I9" s="23">
        <v>50000</v>
      </c>
      <c r="J9" s="23">
        <f t="shared" si="1"/>
        <v>474050000</v>
      </c>
      <c r="K9" s="23">
        <v>5000</v>
      </c>
      <c r="L9" s="22" t="s">
        <v>189</v>
      </c>
    </row>
    <row r="10" spans="1:12" x14ac:dyDescent="0.25">
      <c r="A10" s="1" t="s">
        <v>13</v>
      </c>
      <c r="B10" s="1" t="s">
        <v>24</v>
      </c>
      <c r="C10" s="23">
        <v>500000000</v>
      </c>
      <c r="D10" s="23">
        <v>50000000</v>
      </c>
      <c r="E10" s="23">
        <v>25000000</v>
      </c>
      <c r="F10" s="23">
        <v>100000000</v>
      </c>
      <c r="G10" s="23"/>
      <c r="H10" s="23">
        <v>1000000</v>
      </c>
      <c r="I10" s="23">
        <v>50000</v>
      </c>
      <c r="J10" s="23">
        <f t="shared" si="1"/>
        <v>474050000</v>
      </c>
      <c r="K10" s="23">
        <v>5000</v>
      </c>
      <c r="L10" s="22" t="s">
        <v>187</v>
      </c>
    </row>
    <row r="11" spans="1:12" x14ac:dyDescent="0.25"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x14ac:dyDescent="0.25">
      <c r="C12" s="17" t="s">
        <v>174</v>
      </c>
    </row>
  </sheetData>
  <pageMargins left="0.7" right="0.7" top="0.75" bottom="0.75" header="0.3" footer="0.3"/>
  <pageSetup orientation="portrait" r:id="rId1"/>
  <ignoredErrors>
    <ignoredError sqref="H4 C4:F4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2616B0A-81C2-4F43-8995-D468D07F5E1B}">
          <x14:formula1>
            <xm:f>OFFSET(Lists_Pattern!$J$1,SUMPRODUCT(MATCH(TRUE, ("Consumer_credit#2"&amp;A4=Pattern),0)),1,SUMPRODUCT(--(Pattern="Consumer_credit#2"&amp;A4)),1)</xm:f>
          </x14:formula1>
          <xm:sqref>B4:B10</xm:sqref>
        </x14:dataValidation>
        <x14:dataValidation type="list" allowBlank="1" showInputMessage="1" showErrorMessage="1" xr:uid="{FB379E13-08BE-4B36-A2DC-AFE2FBACBC13}">
          <x14:formula1>
            <xm:f>OFFSET(Lists_Pattern!$J$1,SUMPRODUCT(MATCH(TRUE, ("Consumer_credit#1"=Pattern),0)),1,SUMPRODUCT(--(Pattern="Consumer_credit#1")),1)</xm:f>
          </x14:formula1>
          <xm:sqref>A4:A10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Consumer_credit box codes</vt:lpstr>
      <vt:lpstr>Consumer_credit calculations</vt:lpstr>
      <vt:lpstr>Previous ONS box codes</vt:lpstr>
      <vt:lpstr>Example submission --&gt;</vt:lpstr>
      <vt:lpstr>Submission_header</vt:lpstr>
      <vt:lpstr>Submission_header_addition</vt:lpstr>
      <vt:lpstr>List_of_business_covered</vt:lpstr>
      <vt:lpstr>Comments</vt:lpstr>
      <vt:lpstr>Consumer_credit</vt:lpstr>
      <vt:lpstr>Lists_Enumeration</vt:lpstr>
      <vt:lpstr>Lists_Pattern</vt:lpstr>
      <vt:lpstr>Enumeration</vt:lpstr>
      <vt:lpstr>Pattern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2024-05-08T17:58:15Z</dcterms:created>
  <dcterms:modified xsi:type="dcterms:W3CDTF">2024-05-08T17:58:28Z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-1083246614</vt:i4>
  </property>
  <property fmtid="{D5CDD505-2E9C-101B-9397-08002B2CF9AE}" pid="3" name="_NewReviewCycle">
    <vt:lpwstr/>
  </property>
</Properties>
</file>